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alter\Desktop\financijski izvještaj 2025\"/>
    </mc:Choice>
  </mc:AlternateContent>
  <bookViews>
    <workbookView xWindow="0" yWindow="0" windowWidth="28800" windowHeight="1353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c r="H340" i="9"/>
  <c r="G340" i="9"/>
  <c r="F340" i="9"/>
  <c r="E340" i="9"/>
  <c r="B340" i="9" s="1"/>
  <c r="F339" i="9"/>
  <c r="F338" i="9"/>
  <c r="F337" i="9"/>
  <c r="F336" i="9"/>
  <c r="H335" i="9"/>
  <c r="G335" i="9"/>
  <c r="F335" i="9"/>
  <c r="F334" i="9"/>
  <c r="H333" i="9"/>
  <c r="E333" i="9" s="1"/>
  <c r="G333" i="9"/>
  <c r="F333" i="9"/>
  <c r="H332" i="9"/>
  <c r="G332" i="9"/>
  <c r="F332" i="9"/>
  <c r="E332" i="9"/>
  <c r="B332" i="9" s="1"/>
  <c r="H331" i="9"/>
  <c r="G331" i="9"/>
  <c r="F331" i="9"/>
  <c r="H330" i="9"/>
  <c r="G330" i="9"/>
  <c r="F330" i="9"/>
  <c r="E330" i="9"/>
  <c r="B330" i="9" s="1"/>
  <c r="H329" i="9"/>
  <c r="G329" i="9"/>
  <c r="F329" i="9"/>
  <c r="H328" i="9"/>
  <c r="E328" i="9" s="1"/>
  <c r="G328" i="9"/>
  <c r="F328" i="9"/>
  <c r="H327" i="9"/>
  <c r="G327" i="9"/>
  <c r="F327" i="9"/>
  <c r="H326" i="9"/>
  <c r="G326" i="9"/>
  <c r="F326" i="9"/>
  <c r="H325" i="9"/>
  <c r="E325" i="9" s="1"/>
  <c r="G325" i="9"/>
  <c r="F325" i="9"/>
  <c r="H324" i="9"/>
  <c r="G324" i="9"/>
  <c r="F324" i="9"/>
  <c r="H323" i="9"/>
  <c r="G323" i="9"/>
  <c r="F323" i="9"/>
  <c r="H322" i="9"/>
  <c r="G322" i="9"/>
  <c r="F322" i="9"/>
  <c r="H321" i="9"/>
  <c r="E321" i="9" s="1"/>
  <c r="G321" i="9"/>
  <c r="F321" i="9"/>
  <c r="H320" i="9"/>
  <c r="G320" i="9"/>
  <c r="F320" i="9"/>
  <c r="H319" i="9"/>
  <c r="G319" i="9"/>
  <c r="F319" i="9"/>
  <c r="H318" i="9"/>
  <c r="G318" i="9"/>
  <c r="F318" i="9"/>
  <c r="E318" i="9"/>
  <c r="B318" i="9" s="1"/>
  <c r="H317" i="9"/>
  <c r="G317" i="9"/>
  <c r="F317" i="9"/>
  <c r="F316" i="9"/>
  <c r="F315" i="9"/>
  <c r="F314" i="9"/>
  <c r="H313" i="9"/>
  <c r="E313" i="9" s="1"/>
  <c r="G313" i="9"/>
  <c r="F313" i="9"/>
  <c r="H312" i="9"/>
  <c r="G312" i="9"/>
  <c r="F312" i="9"/>
  <c r="H311" i="9"/>
  <c r="G311" i="9"/>
  <c r="F311" i="9"/>
  <c r="F310" i="9"/>
  <c r="F309" i="9"/>
  <c r="F308" i="9"/>
  <c r="H307" i="9"/>
  <c r="G307" i="9"/>
  <c r="F307" i="9"/>
  <c r="F298" i="9" s="1"/>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E291" i="9"/>
  <c r="M290" i="9"/>
  <c r="L290" i="9"/>
  <c r="F290" i="9" s="1"/>
  <c r="E290" i="9"/>
  <c r="B290" i="9" s="1"/>
  <c r="M289" i="9"/>
  <c r="L289" i="9"/>
  <c r="E289" i="9"/>
  <c r="M288" i="9"/>
  <c r="L288" i="9"/>
  <c r="F288" i="9" s="1"/>
  <c r="E288" i="9"/>
  <c r="B288" i="9" s="1"/>
  <c r="M287" i="9"/>
  <c r="L287" i="9"/>
  <c r="E287" i="9"/>
  <c r="M286" i="9"/>
  <c r="L286" i="9"/>
  <c r="F286" i="9" s="1"/>
  <c r="E286" i="9"/>
  <c r="B286" i="9" s="1"/>
  <c r="M285" i="9"/>
  <c r="L285" i="9"/>
  <c r="E285" i="9"/>
  <c r="M284" i="9"/>
  <c r="L284" i="9"/>
  <c r="F284" i="9" s="1"/>
  <c r="E284" i="9"/>
  <c r="B284" i="9" s="1"/>
  <c r="M283" i="9"/>
  <c r="L283" i="9"/>
  <c r="E283" i="9"/>
  <c r="M282" i="9"/>
  <c r="L282" i="9"/>
  <c r="F282" i="9" s="1"/>
  <c r="E282" i="9"/>
  <c r="B282" i="9" s="1"/>
  <c r="M281" i="9"/>
  <c r="L281" i="9"/>
  <c r="E281" i="9"/>
  <c r="M280" i="9"/>
  <c r="L280" i="9"/>
  <c r="E280" i="9"/>
  <c r="M279" i="9"/>
  <c r="L279" i="9"/>
  <c r="F279" i="9" s="1"/>
  <c r="E279" i="9"/>
  <c r="M278" i="9"/>
  <c r="L278" i="9"/>
  <c r="E278" i="9"/>
  <c r="M277" i="9"/>
  <c r="L277" i="9"/>
  <c r="F277" i="9" s="1"/>
  <c r="E277" i="9"/>
  <c r="M276" i="9"/>
  <c r="L276" i="9"/>
  <c r="E276" i="9"/>
  <c r="M275" i="9"/>
  <c r="L275" i="9"/>
  <c r="F275" i="9" s="1"/>
  <c r="E275" i="9"/>
  <c r="M274" i="9"/>
  <c r="L274" i="9"/>
  <c r="E274" i="9"/>
  <c r="M273" i="9"/>
  <c r="L273" i="9"/>
  <c r="F273" i="9" s="1"/>
  <c r="E273" i="9"/>
  <c r="M272" i="9"/>
  <c r="L272" i="9"/>
  <c r="E272" i="9"/>
  <c r="M271" i="9"/>
  <c r="L271" i="9"/>
  <c r="F271" i="9" s="1"/>
  <c r="E271" i="9"/>
  <c r="M270" i="9"/>
  <c r="L270" i="9"/>
  <c r="E270" i="9"/>
  <c r="M269" i="9"/>
  <c r="L269" i="9"/>
  <c r="F269" i="9" s="1"/>
  <c r="E269" i="9"/>
  <c r="M268" i="9"/>
  <c r="L268" i="9"/>
  <c r="E268" i="9"/>
  <c r="M267" i="9"/>
  <c r="L267" i="9"/>
  <c r="F267" i="9" s="1"/>
  <c r="E267" i="9"/>
  <c r="M266" i="9"/>
  <c r="L266" i="9"/>
  <c r="E266" i="9"/>
  <c r="M265" i="9"/>
  <c r="L265" i="9"/>
  <c r="F265" i="9" s="1"/>
  <c r="E265" i="9"/>
  <c r="M264" i="9"/>
  <c r="L264" i="9"/>
  <c r="E264" i="9"/>
  <c r="M263" i="9"/>
  <c r="L263" i="9"/>
  <c r="F263" i="9" s="1"/>
  <c r="E263" i="9"/>
  <c r="M262" i="9"/>
  <c r="L262" i="9"/>
  <c r="E262" i="9"/>
  <c r="M261" i="9"/>
  <c r="L261" i="9"/>
  <c r="F261" i="9" s="1"/>
  <c r="E261" i="9"/>
  <c r="M260" i="9"/>
  <c r="L260" i="9"/>
  <c r="E260" i="9"/>
  <c r="M259" i="9"/>
  <c r="L259" i="9"/>
  <c r="F259" i="9" s="1"/>
  <c r="E259" i="9"/>
  <c r="M258" i="9"/>
  <c r="L258" i="9"/>
  <c r="E258" i="9"/>
  <c r="M257" i="9"/>
  <c r="L257" i="9"/>
  <c r="F257" i="9" s="1"/>
  <c r="E257" i="9"/>
  <c r="M256" i="9"/>
  <c r="L256" i="9"/>
  <c r="E256" i="9"/>
  <c r="M255" i="9"/>
  <c r="L255" i="9"/>
  <c r="F255" i="9" s="1"/>
  <c r="E255" i="9"/>
  <c r="M254" i="9"/>
  <c r="L254" i="9"/>
  <c r="E254" i="9"/>
  <c r="M253" i="9"/>
  <c r="L253" i="9"/>
  <c r="F253" i="9" s="1"/>
  <c r="E253" i="9"/>
  <c r="M252" i="9"/>
  <c r="L252" i="9"/>
  <c r="E252" i="9"/>
  <c r="M251" i="9"/>
  <c r="L251" i="9"/>
  <c r="F251" i="9" s="1"/>
  <c r="E251" i="9"/>
  <c r="M250" i="9"/>
  <c r="L250" i="9"/>
  <c r="E250" i="9"/>
  <c r="M249" i="9"/>
  <c r="L249" i="9"/>
  <c r="F249" i="9" s="1"/>
  <c r="E249" i="9"/>
  <c r="M248" i="9"/>
  <c r="L248" i="9"/>
  <c r="E248" i="9"/>
  <c r="M247" i="9"/>
  <c r="L247" i="9"/>
  <c r="F247" i="9" s="1"/>
  <c r="E247" i="9"/>
  <c r="B247" i="9"/>
  <c r="M246" i="9"/>
  <c r="L246" i="9"/>
  <c r="F246" i="9" s="1"/>
  <c r="E246" i="9"/>
  <c r="M245" i="9"/>
  <c r="L245" i="9"/>
  <c r="F245" i="9"/>
  <c r="E245" i="9"/>
  <c r="B245" i="9"/>
  <c r="M244" i="9"/>
  <c r="L244" i="9"/>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E170" i="9"/>
  <c r="B170" i="9" s="1"/>
  <c r="H169" i="9"/>
  <c r="G169" i="9"/>
  <c r="F169" i="9"/>
  <c r="E169" i="9"/>
  <c r="B169" i="9" s="1"/>
  <c r="H168" i="9"/>
  <c r="E168" i="9" s="1"/>
  <c r="B168" i="9" s="1"/>
  <c r="G168" i="9"/>
  <c r="F168" i="9"/>
  <c r="H167" i="9"/>
  <c r="E167" i="9" s="1"/>
  <c r="B167" i="9" s="1"/>
  <c r="G167" i="9"/>
  <c r="F167" i="9"/>
  <c r="H166" i="9"/>
  <c r="G166" i="9"/>
  <c r="F166" i="9"/>
  <c r="E166" i="9"/>
  <c r="B166" i="9" s="1"/>
  <c r="H165" i="9"/>
  <c r="G165" i="9"/>
  <c r="F165" i="9"/>
  <c r="H164" i="9"/>
  <c r="E164" i="9" s="1"/>
  <c r="B164" i="9" s="1"/>
  <c r="G164" i="9"/>
  <c r="F164" i="9"/>
  <c r="H163" i="9"/>
  <c r="E163" i="9" s="1"/>
  <c r="G163" i="9"/>
  <c r="F163" i="9"/>
  <c r="H162" i="9"/>
  <c r="G162" i="9"/>
  <c r="F162" i="9"/>
  <c r="E162" i="9"/>
  <c r="B162" i="9" s="1"/>
  <c r="H161" i="9"/>
  <c r="G161" i="9"/>
  <c r="F161" i="9"/>
  <c r="H160" i="9"/>
  <c r="E160" i="9" s="1"/>
  <c r="B160" i="9" s="1"/>
  <c r="G160" i="9"/>
  <c r="F160" i="9"/>
  <c r="H159" i="9"/>
  <c r="E159" i="9" s="1"/>
  <c r="B159" i="9" s="1"/>
  <c r="G159" i="9"/>
  <c r="F159" i="9"/>
  <c r="H158" i="9"/>
  <c r="E158" i="9" s="1"/>
  <c r="B158" i="9" s="1"/>
  <c r="G158" i="9"/>
  <c r="F158" i="9"/>
  <c r="H157" i="9"/>
  <c r="G157" i="9"/>
  <c r="F157" i="9"/>
  <c r="E157" i="9"/>
  <c r="B157" i="9" s="1"/>
  <c r="F156" i="9"/>
  <c r="H155" i="9"/>
  <c r="E155" i="9" s="1"/>
  <c r="B155" i="9" s="1"/>
  <c r="G155" i="9"/>
  <c r="F155" i="9"/>
  <c r="H154" i="9"/>
  <c r="E154" i="9" s="1"/>
  <c r="B154" i="9" s="1"/>
  <c r="G154" i="9"/>
  <c r="F154" i="9"/>
  <c r="H153" i="9"/>
  <c r="G153" i="9"/>
  <c r="F153" i="9"/>
  <c r="E153" i="9"/>
  <c r="B153" i="9" s="1"/>
  <c r="H152" i="9"/>
  <c r="G152" i="9"/>
  <c r="F152" i="9"/>
  <c r="H151" i="9"/>
  <c r="E151" i="9" s="1"/>
  <c r="B151" i="9" s="1"/>
  <c r="G151" i="9"/>
  <c r="F151" i="9"/>
  <c r="H150" i="9"/>
  <c r="E150" i="9" s="1"/>
  <c r="G150" i="9"/>
  <c r="F150" i="9"/>
  <c r="H149" i="9"/>
  <c r="G149" i="9"/>
  <c r="F149" i="9"/>
  <c r="E149" i="9"/>
  <c r="B149" i="9" s="1"/>
  <c r="H148" i="9"/>
  <c r="G148" i="9"/>
  <c r="F148" i="9"/>
  <c r="E148" i="9"/>
  <c r="B148" i="9" s="1"/>
  <c r="H147" i="9"/>
  <c r="E147" i="9" s="1"/>
  <c r="B147" i="9" s="1"/>
  <c r="G147" i="9"/>
  <c r="F147" i="9"/>
  <c r="H146" i="9"/>
  <c r="E146" i="9" s="1"/>
  <c r="B146" i="9" s="1"/>
  <c r="G146" i="9"/>
  <c r="F146" i="9"/>
  <c r="H145" i="9"/>
  <c r="G145" i="9"/>
  <c r="F145" i="9"/>
  <c r="E145" i="9"/>
  <c r="B145" i="9" s="1"/>
  <c r="H144" i="9"/>
  <c r="G144" i="9"/>
  <c r="F144" i="9"/>
  <c r="H143" i="9"/>
  <c r="E143" i="9" s="1"/>
  <c r="B143" i="9" s="1"/>
  <c r="G143" i="9"/>
  <c r="F143" i="9"/>
  <c r="H142" i="9"/>
  <c r="E142" i="9" s="1"/>
  <c r="B142" i="9" s="1"/>
  <c r="G142" i="9"/>
  <c r="F142" i="9"/>
  <c r="H141" i="9"/>
  <c r="G141" i="9"/>
  <c r="F141" i="9"/>
  <c r="E141" i="9"/>
  <c r="B141" i="9" s="1"/>
  <c r="H140" i="9"/>
  <c r="G140" i="9"/>
  <c r="F140" i="9"/>
  <c r="H139" i="9"/>
  <c r="E139" i="9" s="1"/>
  <c r="B139" i="9" s="1"/>
  <c r="G139" i="9"/>
  <c r="F139" i="9"/>
  <c r="H138" i="9"/>
  <c r="E138" i="9" s="1"/>
  <c r="G138" i="9"/>
  <c r="F138" i="9"/>
  <c r="H137" i="9"/>
  <c r="G137" i="9"/>
  <c r="F137" i="9"/>
  <c r="E137" i="9"/>
  <c r="B137" i="9" s="1"/>
  <c r="H136" i="9"/>
  <c r="G136" i="9"/>
  <c r="F136" i="9"/>
  <c r="E136" i="9"/>
  <c r="B136" i="9" s="1"/>
  <c r="H135" i="9"/>
  <c r="E135" i="9" s="1"/>
  <c r="B135" i="9" s="1"/>
  <c r="G135" i="9"/>
  <c r="F135" i="9"/>
  <c r="H134" i="9"/>
  <c r="E134" i="9" s="1"/>
  <c r="G134" i="9"/>
  <c r="F134" i="9"/>
  <c r="H133" i="9"/>
  <c r="G133" i="9"/>
  <c r="F133" i="9"/>
  <c r="E133" i="9"/>
  <c r="B133" i="9" s="1"/>
  <c r="H132" i="9"/>
  <c r="G132" i="9"/>
  <c r="F132" i="9"/>
  <c r="H131" i="9"/>
  <c r="E131" i="9" s="1"/>
  <c r="B131" i="9" s="1"/>
  <c r="G131" i="9"/>
  <c r="F131" i="9"/>
  <c r="H130" i="9"/>
  <c r="E130" i="9" s="1"/>
  <c r="G130" i="9"/>
  <c r="F130" i="9"/>
  <c r="H129" i="9"/>
  <c r="G129" i="9"/>
  <c r="F129" i="9"/>
  <c r="E129" i="9"/>
  <c r="B129" i="9" s="1"/>
  <c r="H128" i="9"/>
  <c r="G128" i="9"/>
  <c r="F128" i="9"/>
  <c r="H127" i="9"/>
  <c r="E127" i="9" s="1"/>
  <c r="B127" i="9" s="1"/>
  <c r="G127" i="9"/>
  <c r="F127" i="9"/>
  <c r="H126" i="9"/>
  <c r="E126" i="9" s="1"/>
  <c r="G126" i="9"/>
  <c r="F126" i="9"/>
  <c r="H125" i="9"/>
  <c r="G125" i="9"/>
  <c r="F125" i="9"/>
  <c r="E125" i="9"/>
  <c r="B125" i="9" s="1"/>
  <c r="H124" i="9"/>
  <c r="G124" i="9"/>
  <c r="F124" i="9"/>
  <c r="H123" i="9"/>
  <c r="E123" i="9" s="1"/>
  <c r="B123" i="9" s="1"/>
  <c r="G123" i="9"/>
  <c r="F123" i="9"/>
  <c r="H122" i="9"/>
  <c r="E122" i="9" s="1"/>
  <c r="G122" i="9"/>
  <c r="F122" i="9"/>
  <c r="H121" i="9"/>
  <c r="G121" i="9"/>
  <c r="F121" i="9"/>
  <c r="E121" i="9"/>
  <c r="B121" i="9" s="1"/>
  <c r="H120" i="9"/>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E115" i="9"/>
  <c r="B115" i="9" s="1"/>
  <c r="H114" i="9"/>
  <c r="G114" i="9"/>
  <c r="F114" i="9"/>
  <c r="H113" i="9"/>
  <c r="E113" i="9" s="1"/>
  <c r="B113" i="9" s="1"/>
  <c r="G113" i="9"/>
  <c r="F113" i="9"/>
  <c r="H112" i="9"/>
  <c r="E112" i="9" s="1"/>
  <c r="B112" i="9" s="1"/>
  <c r="G112" i="9"/>
  <c r="F112" i="9"/>
  <c r="H111" i="9"/>
  <c r="G111" i="9"/>
  <c r="F111" i="9"/>
  <c r="E111" i="9"/>
  <c r="B111" i="9" s="1"/>
  <c r="H110" i="9"/>
  <c r="G110" i="9"/>
  <c r="F110" i="9"/>
  <c r="H109" i="9"/>
  <c r="E109" i="9" s="1"/>
  <c r="B109" i="9" s="1"/>
  <c r="G109" i="9"/>
  <c r="F109" i="9"/>
  <c r="H108" i="9"/>
  <c r="E108" i="9" s="1"/>
  <c r="B108" i="9" s="1"/>
  <c r="G108" i="9"/>
  <c r="F108" i="9"/>
  <c r="H107" i="9"/>
  <c r="G107" i="9"/>
  <c r="F107" i="9"/>
  <c r="E107" i="9"/>
  <c r="B107" i="9" s="1"/>
  <c r="H106" i="9"/>
  <c r="G106" i="9"/>
  <c r="F106" i="9"/>
  <c r="H105" i="9"/>
  <c r="E105" i="9" s="1"/>
  <c r="B105" i="9" s="1"/>
  <c r="G105" i="9"/>
  <c r="F105" i="9"/>
  <c r="H104" i="9"/>
  <c r="E104" i="9" s="1"/>
  <c r="B104" i="9" s="1"/>
  <c r="G104" i="9"/>
  <c r="F104" i="9"/>
  <c r="H103" i="9"/>
  <c r="G103" i="9"/>
  <c r="F103" i="9"/>
  <c r="E103" i="9"/>
  <c r="B103" i="9" s="1"/>
  <c r="H102" i="9"/>
  <c r="G102" i="9"/>
  <c r="F102" i="9"/>
  <c r="H101" i="9"/>
  <c r="E101" i="9" s="1"/>
  <c r="B101" i="9" s="1"/>
  <c r="G101" i="9"/>
  <c r="F101" i="9"/>
  <c r="H100" i="9"/>
  <c r="E100" i="9" s="1"/>
  <c r="B100" i="9" s="1"/>
  <c r="G100" i="9"/>
  <c r="F100" i="9"/>
  <c r="H99" i="9"/>
  <c r="G99" i="9"/>
  <c r="F99" i="9"/>
  <c r="E99" i="9"/>
  <c r="B99" i="9" s="1"/>
  <c r="H98" i="9"/>
  <c r="G98" i="9"/>
  <c r="F98" i="9"/>
  <c r="H97" i="9"/>
  <c r="E97" i="9" s="1"/>
  <c r="B97" i="9" s="1"/>
  <c r="G97" i="9"/>
  <c r="F97" i="9"/>
  <c r="H96" i="9"/>
  <c r="E96" i="9" s="1"/>
  <c r="G96" i="9"/>
  <c r="F96" i="9"/>
  <c r="H95" i="9"/>
  <c r="G95" i="9"/>
  <c r="F95" i="9"/>
  <c r="E95" i="9"/>
  <c r="B95" i="9" s="1"/>
  <c r="H94" i="9"/>
  <c r="G94" i="9"/>
  <c r="F94" i="9"/>
  <c r="E94" i="9"/>
  <c r="B94" i="9" s="1"/>
  <c r="H93" i="9"/>
  <c r="E93" i="9" s="1"/>
  <c r="B93" i="9" s="1"/>
  <c r="G93" i="9"/>
  <c r="F93" i="9"/>
  <c r="H92" i="9"/>
  <c r="E92" i="9" s="1"/>
  <c r="B92" i="9" s="1"/>
  <c r="G92" i="9"/>
  <c r="F92" i="9"/>
  <c r="H91" i="9"/>
  <c r="G91" i="9"/>
  <c r="F91" i="9"/>
  <c r="E91" i="9"/>
  <c r="B91" i="9" s="1"/>
  <c r="H90" i="9"/>
  <c r="G90" i="9"/>
  <c r="F90" i="9"/>
  <c r="H89" i="9"/>
  <c r="E89" i="9" s="1"/>
  <c r="B89" i="9" s="1"/>
  <c r="G89" i="9"/>
  <c r="F89" i="9"/>
  <c r="H88" i="9"/>
  <c r="E88" i="9" s="1"/>
  <c r="B88" i="9" s="1"/>
  <c r="G88" i="9"/>
  <c r="F88" i="9"/>
  <c r="H87" i="9"/>
  <c r="G87" i="9"/>
  <c r="F87" i="9"/>
  <c r="E87" i="9"/>
  <c r="B87" i="9" s="1"/>
  <c r="H86" i="9"/>
  <c r="G86" i="9"/>
  <c r="F86" i="9"/>
  <c r="E86" i="9"/>
  <c r="B86" i="9" s="1"/>
  <c r="H85" i="9"/>
  <c r="E85" i="9" s="1"/>
  <c r="B85" i="9" s="1"/>
  <c r="G85" i="9"/>
  <c r="F85" i="9"/>
  <c r="H84" i="9"/>
  <c r="E84" i="9" s="1"/>
  <c r="G84" i="9"/>
  <c r="F84" i="9"/>
  <c r="H83" i="9"/>
  <c r="G83" i="9"/>
  <c r="F83" i="9"/>
  <c r="E83" i="9"/>
  <c r="B83" i="9" s="1"/>
  <c r="H82" i="9"/>
  <c r="G82" i="9"/>
  <c r="F82" i="9"/>
  <c r="E82" i="9"/>
  <c r="B82" i="9" s="1"/>
  <c r="H81" i="9"/>
  <c r="E81" i="9" s="1"/>
  <c r="G81" i="9"/>
  <c r="F81" i="9"/>
  <c r="H80" i="9"/>
  <c r="G80" i="9"/>
  <c r="F80" i="9"/>
  <c r="E80" i="9"/>
  <c r="B80" i="9" s="1"/>
  <c r="H79" i="9"/>
  <c r="E79" i="9" s="1"/>
  <c r="B79" i="9" s="1"/>
  <c r="G79" i="9"/>
  <c r="F79" i="9"/>
  <c r="H78" i="9"/>
  <c r="E78" i="9" s="1"/>
  <c r="B78" i="9" s="1"/>
  <c r="G78" i="9"/>
  <c r="F78" i="9"/>
  <c r="H77" i="9"/>
  <c r="G77" i="9"/>
  <c r="F77" i="9"/>
  <c r="E77" i="9"/>
  <c r="B77" i="9" s="1"/>
  <c r="H76" i="9"/>
  <c r="G76" i="9"/>
  <c r="F76" i="9"/>
  <c r="E76" i="9"/>
  <c r="B76" i="9" s="1"/>
  <c r="H75" i="9"/>
  <c r="E75" i="9" s="1"/>
  <c r="B75" i="9" s="1"/>
  <c r="G75" i="9"/>
  <c r="F75" i="9"/>
  <c r="H74" i="9"/>
  <c r="E74" i="9" s="1"/>
  <c r="B74" i="9" s="1"/>
  <c r="G74" i="9"/>
  <c r="F74" i="9"/>
  <c r="H73" i="9"/>
  <c r="G73" i="9"/>
  <c r="F73" i="9"/>
  <c r="E73" i="9"/>
  <c r="B73" i="9" s="1"/>
  <c r="H72" i="9"/>
  <c r="G72" i="9"/>
  <c r="F72" i="9"/>
  <c r="H71" i="9"/>
  <c r="E71" i="9" s="1"/>
  <c r="B71" i="9" s="1"/>
  <c r="G71" i="9"/>
  <c r="F71" i="9"/>
  <c r="H70" i="9"/>
  <c r="E70" i="9" s="1"/>
  <c r="B70" i="9" s="1"/>
  <c r="G70" i="9"/>
  <c r="F70" i="9"/>
  <c r="H69" i="9"/>
  <c r="E69" i="9" s="1"/>
  <c r="B69" i="9" s="1"/>
  <c r="G69" i="9"/>
  <c r="F69" i="9"/>
  <c r="H68" i="9"/>
  <c r="G68" i="9"/>
  <c r="F68" i="9"/>
  <c r="E68" i="9"/>
  <c r="B68" i="9" s="1"/>
  <c r="H67" i="9"/>
  <c r="G67" i="9"/>
  <c r="F67" i="9"/>
  <c r="H66" i="9"/>
  <c r="E66" i="9" s="1"/>
  <c r="B66" i="9" s="1"/>
  <c r="G66" i="9"/>
  <c r="F66" i="9"/>
  <c r="H65" i="9"/>
  <c r="E65" i="9" s="1"/>
  <c r="G65" i="9"/>
  <c r="F65" i="9"/>
  <c r="H64" i="9"/>
  <c r="G64" i="9"/>
  <c r="F64" i="9"/>
  <c r="E64" i="9"/>
  <c r="B64" i="9" s="1"/>
  <c r="H63" i="9"/>
  <c r="G63" i="9"/>
  <c r="F63" i="9"/>
  <c r="E63" i="9"/>
  <c r="B63" i="9" s="1"/>
  <c r="H62" i="9"/>
  <c r="E62" i="9" s="1"/>
  <c r="B62" i="9" s="1"/>
  <c r="G62" i="9"/>
  <c r="F62" i="9"/>
  <c r="H61" i="9"/>
  <c r="E61" i="9" s="1"/>
  <c r="G61" i="9"/>
  <c r="F61" i="9"/>
  <c r="H60" i="9"/>
  <c r="G60" i="9"/>
  <c r="F60" i="9"/>
  <c r="E60" i="9"/>
  <c r="B60" i="9" s="1"/>
  <c r="H59" i="9"/>
  <c r="G59" i="9"/>
  <c r="F59" i="9"/>
  <c r="H58" i="9"/>
  <c r="E58" i="9" s="1"/>
  <c r="B58" i="9" s="1"/>
  <c r="G58" i="9"/>
  <c r="F58" i="9"/>
  <c r="H57" i="9"/>
  <c r="G57" i="9"/>
  <c r="F57" i="9"/>
  <c r="H56" i="9"/>
  <c r="E56" i="9" s="1"/>
  <c r="G56" i="9"/>
  <c r="F56" i="9"/>
  <c r="H55" i="9"/>
  <c r="G55" i="9"/>
  <c r="F55" i="9"/>
  <c r="E55" i="9"/>
  <c r="B55" i="9" s="1"/>
  <c r="H54" i="9"/>
  <c r="G54" i="9"/>
  <c r="F54" i="9"/>
  <c r="H53" i="9"/>
  <c r="E53" i="9" s="1"/>
  <c r="G53" i="9"/>
  <c r="F53" i="9"/>
  <c r="H52" i="9"/>
  <c r="G52" i="9"/>
  <c r="F52" i="9"/>
  <c r="H51" i="9"/>
  <c r="E51" i="9" s="1"/>
  <c r="G51" i="9"/>
  <c r="F51" i="9"/>
  <c r="H50" i="9"/>
  <c r="G50" i="9"/>
  <c r="F50" i="9"/>
  <c r="H49" i="9"/>
  <c r="E49" i="9" s="1"/>
  <c r="G49" i="9"/>
  <c r="F49" i="9"/>
  <c r="H48" i="9"/>
  <c r="G48" i="9"/>
  <c r="F48" i="9"/>
  <c r="H47" i="9"/>
  <c r="E47" i="9" s="1"/>
  <c r="B47" i="9" s="1"/>
  <c r="G47" i="9"/>
  <c r="F47" i="9"/>
  <c r="H46" i="9"/>
  <c r="E46" i="9" s="1"/>
  <c r="B46" i="9" s="1"/>
  <c r="G46" i="9"/>
  <c r="F46" i="9"/>
  <c r="H45" i="9"/>
  <c r="E45" i="9" s="1"/>
  <c r="G45" i="9"/>
  <c r="F45" i="9"/>
  <c r="H44" i="9"/>
  <c r="G44" i="9"/>
  <c r="F44" i="9"/>
  <c r="E44" i="9"/>
  <c r="B44" i="9" s="1"/>
  <c r="H43" i="9"/>
  <c r="G43" i="9"/>
  <c r="F43" i="9"/>
  <c r="E43" i="9"/>
  <c r="B43" i="9" s="1"/>
  <c r="H42" i="9"/>
  <c r="E42" i="9" s="1"/>
  <c r="B42" i="9" s="1"/>
  <c r="G42" i="9"/>
  <c r="F42" i="9"/>
  <c r="H41" i="9"/>
  <c r="E41" i="9" s="1"/>
  <c r="G41" i="9"/>
  <c r="F41" i="9"/>
  <c r="H40" i="9"/>
  <c r="G40" i="9"/>
  <c r="F40" i="9"/>
  <c r="E40" i="9"/>
  <c r="B40" i="9" s="1"/>
  <c r="H39" i="9"/>
  <c r="G39" i="9"/>
  <c r="F39" i="9"/>
  <c r="E39" i="9"/>
  <c r="B39" i="9" s="1"/>
  <c r="H38" i="9"/>
  <c r="E38" i="9" s="1"/>
  <c r="B38" i="9" s="1"/>
  <c r="G38" i="9"/>
  <c r="F38" i="9"/>
  <c r="H37" i="9"/>
  <c r="G37" i="9"/>
  <c r="F37" i="9"/>
  <c r="H36" i="9"/>
  <c r="G36" i="9"/>
  <c r="F36" i="9"/>
  <c r="H35" i="9"/>
  <c r="E35" i="9" s="1"/>
  <c r="G35" i="9"/>
  <c r="F35" i="9"/>
  <c r="H34" i="9"/>
  <c r="G34" i="9"/>
  <c r="F34" i="9"/>
  <c r="H33" i="9"/>
  <c r="E33" i="9" s="1"/>
  <c r="G33" i="9"/>
  <c r="F33" i="9"/>
  <c r="H32" i="9"/>
  <c r="G32" i="9"/>
  <c r="F32" i="9"/>
  <c r="E32" i="9"/>
  <c r="B32" i="9" s="1"/>
  <c r="H31" i="9"/>
  <c r="G31" i="9"/>
  <c r="F31" i="9"/>
  <c r="H30" i="9"/>
  <c r="E30" i="9" s="1"/>
  <c r="B30" i="9" s="1"/>
  <c r="G30" i="9"/>
  <c r="F30" i="9"/>
  <c r="H29" i="9"/>
  <c r="E29" i="9" s="1"/>
  <c r="G29" i="9"/>
  <c r="F29" i="9"/>
  <c r="H28" i="9"/>
  <c r="G28" i="9"/>
  <c r="F28" i="9"/>
  <c r="E28" i="9"/>
  <c r="B28" i="9" s="1"/>
  <c r="H27" i="9"/>
  <c r="G27" i="9"/>
  <c r="F27" i="9"/>
  <c r="E27" i="9"/>
  <c r="B27" i="9" s="1"/>
  <c r="H26" i="9"/>
  <c r="G26" i="9"/>
  <c r="F26" i="9"/>
  <c r="H25" i="9"/>
  <c r="E25" i="9" s="1"/>
  <c r="B25" i="9" s="1"/>
  <c r="G25" i="9"/>
  <c r="F25" i="9"/>
  <c r="F24" i="9"/>
  <c r="F4" i="9"/>
  <c r="O3" i="9"/>
  <c r="G296" i="9" s="1"/>
  <c r="I3" i="9"/>
  <c r="H3" i="9"/>
  <c r="G3" i="9"/>
  <c r="D104" i="8"/>
  <c r="C1681" i="1" s="1"/>
  <c r="D97" i="8"/>
  <c r="D92" i="8"/>
  <c r="D87" i="8"/>
  <c r="D82" i="8"/>
  <c r="D77" i="8"/>
  <c r="D72" i="8"/>
  <c r="D67" i="8"/>
  <c r="D62" i="8"/>
  <c r="D57" i="8"/>
  <c r="D52" i="8"/>
  <c r="D51" i="8" s="1"/>
  <c r="D46" i="8"/>
  <c r="D45" i="8" s="1"/>
  <c r="I40" i="3" s="1"/>
  <c r="D37" i="8"/>
  <c r="D27" i="8"/>
  <c r="D25" i="8"/>
  <c r="C1602" i="1" s="1"/>
  <c r="G1602" i="1" s="1"/>
  <c r="D18" i="8"/>
  <c r="D8" i="8"/>
  <c r="D6" i="8" s="1"/>
  <c r="C1583" i="1" s="1"/>
  <c r="E44" i="7"/>
  <c r="D44" i="7"/>
  <c r="E39" i="7"/>
  <c r="D39" i="7"/>
  <c r="E38" i="7"/>
  <c r="D38" i="7"/>
  <c r="E30" i="7"/>
  <c r="D30" i="7"/>
  <c r="E23" i="7"/>
  <c r="D23" i="7"/>
  <c r="C1556" i="1" s="1"/>
  <c r="E22" i="7"/>
  <c r="D22" i="7"/>
  <c r="C1555" i="1" s="1"/>
  <c r="E14" i="7"/>
  <c r="D14" i="7"/>
  <c r="E7" i="7"/>
  <c r="D7" i="7"/>
  <c r="E6" i="7"/>
  <c r="D6" i="7"/>
  <c r="E5" i="7"/>
  <c r="D5" i="7"/>
  <c r="C1538"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D255" i="5"/>
  <c r="F254" i="5"/>
  <c r="F253" i="5"/>
  <c r="E252" i="5"/>
  <c r="D252" i="5"/>
  <c r="D251" i="5"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177" i="5"/>
  <c r="I24" i="3"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F428" i="4" s="1"/>
  <c r="E427" i="4"/>
  <c r="D427" i="4"/>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E373" i="4"/>
  <c r="D368" i="1" s="1"/>
  <c r="D373" i="4"/>
  <c r="F372" i="4"/>
  <c r="F371" i="4"/>
  <c r="F370" i="4"/>
  <c r="F369" i="4"/>
  <c r="F368" i="4"/>
  <c r="F367" i="4"/>
  <c r="E366" i="4"/>
  <c r="D366" i="4"/>
  <c r="F366" i="4" s="1"/>
  <c r="F365" i="4"/>
  <c r="F364" i="4"/>
  <c r="F363" i="4"/>
  <c r="E362" i="4"/>
  <c r="E361"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D126" i="4"/>
  <c r="E125" i="4"/>
  <c r="D125" i="4"/>
  <c r="F124" i="4"/>
  <c r="F123" i="4"/>
  <c r="F122" i="4"/>
  <c r="F121" i="4"/>
  <c r="E120" i="4"/>
  <c r="D120" i="4"/>
  <c r="F119" i="4"/>
  <c r="F118" i="4"/>
  <c r="F117" i="4"/>
  <c r="F116" i="4"/>
  <c r="F115" i="4"/>
  <c r="F114" i="4"/>
  <c r="F113" i="4"/>
  <c r="E112" i="4"/>
  <c r="D112" i="4"/>
  <c r="F111" i="4"/>
  <c r="F110" i="4"/>
  <c r="F109" i="4"/>
  <c r="F108" i="4"/>
  <c r="E107" i="4"/>
  <c r="D107" i="4"/>
  <c r="F107"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5" i="1"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0" i="1"/>
  <c r="G1680" i="1" s="1"/>
  <c r="G1679" i="1"/>
  <c r="C1679" i="1"/>
  <c r="H1679" i="1" s="1"/>
  <c r="C1678" i="1"/>
  <c r="G1678" i="1" s="1"/>
  <c r="C1677" i="1"/>
  <c r="C1676" i="1"/>
  <c r="G1676" i="1" s="1"/>
  <c r="G1675" i="1"/>
  <c r="C1675" i="1"/>
  <c r="H1675" i="1" s="1"/>
  <c r="C1674" i="1"/>
  <c r="G1674" i="1" s="1"/>
  <c r="C1673" i="1"/>
  <c r="C1672" i="1"/>
  <c r="G1672" i="1" s="1"/>
  <c r="G1671" i="1"/>
  <c r="C1671" i="1"/>
  <c r="H1671" i="1" s="1"/>
  <c r="C1670" i="1"/>
  <c r="G1670" i="1" s="1"/>
  <c r="C1669" i="1"/>
  <c r="C1668" i="1"/>
  <c r="G1668" i="1" s="1"/>
  <c r="G1667" i="1"/>
  <c r="C1667" i="1"/>
  <c r="H1667" i="1" s="1"/>
  <c r="C1666" i="1"/>
  <c r="G1666" i="1" s="1"/>
  <c r="C1665" i="1"/>
  <c r="C1664" i="1"/>
  <c r="G1664" i="1" s="1"/>
  <c r="G1663" i="1"/>
  <c r="C1663" i="1"/>
  <c r="H1663" i="1" s="1"/>
  <c r="C1662" i="1"/>
  <c r="G1662" i="1" s="1"/>
  <c r="C1661" i="1"/>
  <c r="C1660" i="1"/>
  <c r="G1660" i="1" s="1"/>
  <c r="G1659" i="1"/>
  <c r="C1659" i="1"/>
  <c r="H1659" i="1" s="1"/>
  <c r="C1658" i="1"/>
  <c r="G1658" i="1" s="1"/>
  <c r="C1657" i="1"/>
  <c r="C1656" i="1"/>
  <c r="G1656" i="1" s="1"/>
  <c r="G1655" i="1"/>
  <c r="C1655" i="1"/>
  <c r="H1655" i="1" s="1"/>
  <c r="C1654" i="1"/>
  <c r="G1654" i="1" s="1"/>
  <c r="C1653" i="1"/>
  <c r="C1652" i="1"/>
  <c r="G1652" i="1" s="1"/>
  <c r="G1651" i="1"/>
  <c r="C1651" i="1"/>
  <c r="H1651" i="1" s="1"/>
  <c r="C1650" i="1"/>
  <c r="G1650" i="1" s="1"/>
  <c r="C1649" i="1"/>
  <c r="C1648" i="1"/>
  <c r="G1648" i="1" s="1"/>
  <c r="G1647" i="1"/>
  <c r="C1647" i="1"/>
  <c r="H1647" i="1" s="1"/>
  <c r="C1646" i="1"/>
  <c r="G1646" i="1" s="1"/>
  <c r="C1645" i="1"/>
  <c r="C1644" i="1"/>
  <c r="G1644" i="1" s="1"/>
  <c r="C1643" i="1"/>
  <c r="H1643" i="1" s="1"/>
  <c r="C1642" i="1"/>
  <c r="G1642" i="1" s="1"/>
  <c r="G1641" i="1"/>
  <c r="C1641" i="1"/>
  <c r="H1641" i="1" s="1"/>
  <c r="C1640" i="1"/>
  <c r="G1640" i="1" s="1"/>
  <c r="C1639" i="1"/>
  <c r="H1639" i="1" s="1"/>
  <c r="C1638" i="1"/>
  <c r="G1638" i="1" s="1"/>
  <c r="G1637" i="1"/>
  <c r="C1637" i="1"/>
  <c r="H1637" i="1" s="1"/>
  <c r="C1636" i="1"/>
  <c r="G1636" i="1" s="1"/>
  <c r="C1635" i="1"/>
  <c r="H1635" i="1" s="1"/>
  <c r="C1634" i="1"/>
  <c r="G1634" i="1" s="1"/>
  <c r="G1633" i="1"/>
  <c r="C1633" i="1"/>
  <c r="H1633" i="1" s="1"/>
  <c r="C1632" i="1"/>
  <c r="G1632" i="1" s="1"/>
  <c r="C1631" i="1"/>
  <c r="H1631" i="1" s="1"/>
  <c r="C1630" i="1"/>
  <c r="G1630" i="1" s="1"/>
  <c r="G1629" i="1"/>
  <c r="C1629" i="1"/>
  <c r="H1629" i="1" s="1"/>
  <c r="C1628" i="1"/>
  <c r="G1628" i="1" s="1"/>
  <c r="C1627" i="1"/>
  <c r="H1627" i="1" s="1"/>
  <c r="C1626" i="1"/>
  <c r="G1626" i="1" s="1"/>
  <c r="G1625" i="1"/>
  <c r="C1625" i="1"/>
  <c r="H1625" i="1" s="1"/>
  <c r="C1624" i="1"/>
  <c r="G1624" i="1" s="1"/>
  <c r="C1623" i="1"/>
  <c r="H1623" i="1" s="1"/>
  <c r="C1622" i="1"/>
  <c r="G1622" i="1" s="1"/>
  <c r="C1620" i="1"/>
  <c r="G1620" i="1" s="1"/>
  <c r="C1619" i="1"/>
  <c r="H1619" i="1" s="1"/>
  <c r="C1618" i="1"/>
  <c r="G1618" i="1" s="1"/>
  <c r="G1617" i="1"/>
  <c r="C1617" i="1"/>
  <c r="H1617" i="1" s="1"/>
  <c r="C1616" i="1"/>
  <c r="G1616" i="1" s="1"/>
  <c r="C1615" i="1"/>
  <c r="H1615" i="1" s="1"/>
  <c r="C1614" i="1"/>
  <c r="G1614" i="1" s="1"/>
  <c r="G1613" i="1"/>
  <c r="C1613" i="1"/>
  <c r="H1613" i="1" s="1"/>
  <c r="C1612" i="1"/>
  <c r="G1612" i="1" s="1"/>
  <c r="C1611" i="1"/>
  <c r="H1611" i="1" s="1"/>
  <c r="C1610" i="1"/>
  <c r="G1610" i="1" s="1"/>
  <c r="G1609" i="1"/>
  <c r="C1609" i="1"/>
  <c r="H1609" i="1" s="1"/>
  <c r="C1608" i="1"/>
  <c r="G1608" i="1" s="1"/>
  <c r="C1607" i="1"/>
  <c r="H1607" i="1" s="1"/>
  <c r="C1606" i="1"/>
  <c r="G1606" i="1" s="1"/>
  <c r="C1605" i="1"/>
  <c r="H1605" i="1" s="1"/>
  <c r="C1604" i="1"/>
  <c r="G1604" i="1" s="1"/>
  <c r="G1603" i="1"/>
  <c r="C1603" i="1"/>
  <c r="H1603" i="1" s="1"/>
  <c r="G1601" i="1"/>
  <c r="C1601" i="1"/>
  <c r="H1601" i="1" s="1"/>
  <c r="C1600" i="1"/>
  <c r="G1600" i="1" s="1"/>
  <c r="C1599" i="1"/>
  <c r="H1599" i="1" s="1"/>
  <c r="C1598" i="1"/>
  <c r="G1598" i="1" s="1"/>
  <c r="G1597" i="1"/>
  <c r="C1597" i="1"/>
  <c r="H1597" i="1" s="1"/>
  <c r="C1596" i="1"/>
  <c r="G1596" i="1" s="1"/>
  <c r="C1595" i="1"/>
  <c r="H1595" i="1" s="1"/>
  <c r="C1594" i="1"/>
  <c r="G1594" i="1" s="1"/>
  <c r="G1593" i="1"/>
  <c r="C1593" i="1"/>
  <c r="H1593" i="1" s="1"/>
  <c r="C1592" i="1"/>
  <c r="G1592" i="1" s="1"/>
  <c r="C1591" i="1"/>
  <c r="H1591" i="1" s="1"/>
  <c r="C1590" i="1"/>
  <c r="G1590" i="1" s="1"/>
  <c r="G1589" i="1"/>
  <c r="C1589" i="1"/>
  <c r="H1589" i="1" s="1"/>
  <c r="C1588" i="1"/>
  <c r="G1588" i="1" s="1"/>
  <c r="C1587" i="1"/>
  <c r="H1587" i="1" s="1"/>
  <c r="C1586" i="1"/>
  <c r="G1586"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D1556" i="1"/>
  <c r="D1555"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G1546" i="1" s="1"/>
  <c r="D1545" i="1"/>
  <c r="C1545" i="1"/>
  <c r="G1545" i="1" s="1"/>
  <c r="D1544" i="1"/>
  <c r="C1544" i="1"/>
  <c r="G1544" i="1" s="1"/>
  <c r="D1543" i="1"/>
  <c r="C1543" i="1"/>
  <c r="G1543" i="1" s="1"/>
  <c r="D1542" i="1"/>
  <c r="C1542" i="1"/>
  <c r="D1541" i="1"/>
  <c r="C1541" i="1"/>
  <c r="G1541" i="1" s="1"/>
  <c r="D1540" i="1"/>
  <c r="C1540" i="1"/>
  <c r="D1539" i="1"/>
  <c r="C1539" i="1"/>
  <c r="D1538"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5" i="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D1516" i="1"/>
  <c r="C1516" i="1"/>
  <c r="D1515" i="1"/>
  <c r="C1515" i="1"/>
  <c r="G1515" i="1" s="1"/>
  <c r="D1514" i="1"/>
  <c r="C1514" i="1"/>
  <c r="D1513" i="1"/>
  <c r="C1513" i="1"/>
  <c r="G1513" i="1" s="1"/>
  <c r="D1512" i="1"/>
  <c r="C1512" i="1"/>
  <c r="G1512" i="1" s="1"/>
  <c r="D1511" i="1"/>
  <c r="C1511" i="1"/>
  <c r="G1511" i="1" s="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1" i="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D1421" i="1"/>
  <c r="H1421" i="1" s="1"/>
  <c r="C1421" i="1"/>
  <c r="D1420" i="1"/>
  <c r="C1420" i="1"/>
  <c r="G1420" i="1" s="1"/>
  <c r="D1419" i="1"/>
  <c r="C1419" i="1"/>
  <c r="D1418" i="1"/>
  <c r="C1418" i="1"/>
  <c r="D1417" i="1"/>
  <c r="H1417" i="1" s="1"/>
  <c r="C1417" i="1"/>
  <c r="D1416" i="1"/>
  <c r="C1416" i="1"/>
  <c r="G1416" i="1" s="1"/>
  <c r="D1415" i="1"/>
  <c r="C1415" i="1"/>
  <c r="D1414" i="1"/>
  <c r="C1414" i="1"/>
  <c r="D1413" i="1"/>
  <c r="H1413" i="1" s="1"/>
  <c r="C1413" i="1"/>
  <c r="D1412" i="1"/>
  <c r="C1412" i="1"/>
  <c r="G1412" i="1" s="1"/>
  <c r="D1411" i="1"/>
  <c r="C1411" i="1"/>
  <c r="D1410" i="1"/>
  <c r="C1410" i="1"/>
  <c r="D1409" i="1"/>
  <c r="H1409" i="1" s="1"/>
  <c r="C1409" i="1"/>
  <c r="D1408" i="1"/>
  <c r="C1408" i="1"/>
  <c r="G1408" i="1" s="1"/>
  <c r="D1407" i="1"/>
  <c r="C1407" i="1"/>
  <c r="D1406" i="1"/>
  <c r="C1406" i="1"/>
  <c r="D1405" i="1"/>
  <c r="H1405" i="1" s="1"/>
  <c r="C1405" i="1"/>
  <c r="D1404" i="1"/>
  <c r="C1404" i="1"/>
  <c r="G1404" i="1" s="1"/>
  <c r="D1403" i="1"/>
  <c r="C1403" i="1"/>
  <c r="D1402" i="1"/>
  <c r="C1402" i="1"/>
  <c r="D1401" i="1"/>
  <c r="D1400" i="1"/>
  <c r="C1400" i="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D1339" i="1"/>
  <c r="C1339" i="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D1305" i="1"/>
  <c r="C1305" i="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G1262" i="1" s="1"/>
  <c r="D1261" i="1"/>
  <c r="C1261" i="1"/>
  <c r="C1260" i="1"/>
  <c r="C1259" i="1"/>
  <c r="D1258" i="1"/>
  <c r="C1258" i="1"/>
  <c r="G1258" i="1" s="1"/>
  <c r="D1257" i="1"/>
  <c r="C1257" i="1"/>
  <c r="D1256" i="1"/>
  <c r="C1256" i="1"/>
  <c r="C1255" i="1"/>
  <c r="D1254" i="1"/>
  <c r="C1254" i="1"/>
  <c r="D1253" i="1"/>
  <c r="C1253" i="1"/>
  <c r="C1252" i="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D1183" i="1"/>
  <c r="C1183" i="1"/>
  <c r="D1182" i="1"/>
  <c r="C1182" i="1"/>
  <c r="D1179" i="1"/>
  <c r="C1179" i="1"/>
  <c r="D1178" i="1"/>
  <c r="C1178" i="1"/>
  <c r="G1178" i="1" s="1"/>
  <c r="D1177" i="1"/>
  <c r="C1177" i="1"/>
  <c r="D1176" i="1"/>
  <c r="C1176" i="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D1166" i="1"/>
  <c r="C1166" i="1"/>
  <c r="G1166" i="1" s="1"/>
  <c r="D1165" i="1"/>
  <c r="C1165" i="1"/>
  <c r="G1165" i="1" s="1"/>
  <c r="D1164" i="1"/>
  <c r="C1164" i="1"/>
  <c r="G1164" i="1" s="1"/>
  <c r="D1163" i="1"/>
  <c r="C1163" i="1"/>
  <c r="G1163" i="1" s="1"/>
  <c r="D1162" i="1"/>
  <c r="C1162" i="1"/>
  <c r="G1162" i="1" s="1"/>
  <c r="D1161" i="1"/>
  <c r="C1161" i="1"/>
  <c r="D1160" i="1"/>
  <c r="C1160" i="1"/>
  <c r="G1160" i="1" s="1"/>
  <c r="D1159" i="1"/>
  <c r="C1159" i="1"/>
  <c r="G1159" i="1" s="1"/>
  <c r="D1158" i="1"/>
  <c r="C1158" i="1"/>
  <c r="G1158" i="1" s="1"/>
  <c r="D1157" i="1"/>
  <c r="C1157" i="1"/>
  <c r="G1157" i="1" s="1"/>
  <c r="D1156" i="1"/>
  <c r="C1156" i="1"/>
  <c r="G1156" i="1" s="1"/>
  <c r="D1155" i="1"/>
  <c r="C1155" i="1"/>
  <c r="D1154" i="1"/>
  <c r="C1154" i="1"/>
  <c r="G1154" i="1" s="1"/>
  <c r="D1153" i="1"/>
  <c r="C1153" i="1"/>
  <c r="G1153" i="1" s="1"/>
  <c r="D1152" i="1"/>
  <c r="C1152"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D1079" i="1"/>
  <c r="C1079" i="1"/>
  <c r="D1078" i="1"/>
  <c r="H1078" i="1" s="1"/>
  <c r="C1078" i="1"/>
  <c r="D1077" i="1"/>
  <c r="C1077" i="1"/>
  <c r="G1077" i="1" s="1"/>
  <c r="D1076" i="1"/>
  <c r="C1076" i="1"/>
  <c r="D1075" i="1"/>
  <c r="C1075" i="1"/>
  <c r="G1075" i="1" s="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C1017" i="1"/>
  <c r="D1016" i="1"/>
  <c r="C1016" i="1"/>
  <c r="G1016" i="1" s="1"/>
  <c r="D1015" i="1"/>
  <c r="C1015" i="1"/>
  <c r="G1015" i="1" s="1"/>
  <c r="D1014" i="1"/>
  <c r="C1014" i="1"/>
  <c r="G1014"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1" i="1"/>
  <c r="C641" i="1"/>
  <c r="D636" i="1"/>
  <c r="C636" i="1"/>
  <c r="G636" i="1" s="1"/>
  <c r="D635" i="1"/>
  <c r="C635" i="1"/>
  <c r="G635" i="1" s="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D564" i="1"/>
  <c r="H564" i="1" s="1"/>
  <c r="C564" i="1"/>
  <c r="D563" i="1"/>
  <c r="H563" i="1" s="1"/>
  <c r="C563" i="1"/>
  <c r="D562" i="1"/>
  <c r="H562" i="1" s="1"/>
  <c r="C562" i="1"/>
  <c r="D561" i="1"/>
  <c r="H561" i="1" s="1"/>
  <c r="C561" i="1"/>
  <c r="D560" i="1"/>
  <c r="C560" i="1"/>
  <c r="G560" i="1" s="1"/>
  <c r="D559" i="1"/>
  <c r="C559" i="1"/>
  <c r="D558" i="1"/>
  <c r="C558" i="1"/>
  <c r="D557" i="1"/>
  <c r="H557" i="1" s="1"/>
  <c r="C557" i="1"/>
  <c r="D556" i="1"/>
  <c r="C556" i="1"/>
  <c r="G556" i="1" s="1"/>
  <c r="D555" i="1"/>
  <c r="C555" i="1"/>
  <c r="D554" i="1"/>
  <c r="C554" i="1"/>
  <c r="D553" i="1"/>
  <c r="H553" i="1" s="1"/>
  <c r="C553" i="1"/>
  <c r="D552" i="1"/>
  <c r="C552" i="1"/>
  <c r="G552" i="1" s="1"/>
  <c r="D551" i="1"/>
  <c r="C551" i="1"/>
  <c r="D550" i="1"/>
  <c r="C550" i="1"/>
  <c r="D549" i="1"/>
  <c r="H549" i="1" s="1"/>
  <c r="C549" i="1"/>
  <c r="D548" i="1"/>
  <c r="C548" i="1"/>
  <c r="G548" i="1" s="1"/>
  <c r="D547" i="1"/>
  <c r="C547" i="1"/>
  <c r="D546" i="1"/>
  <c r="C546" i="1"/>
  <c r="D545" i="1"/>
  <c r="H545" i="1" s="1"/>
  <c r="C545" i="1"/>
  <c r="D544" i="1"/>
  <c r="C544" i="1"/>
  <c r="G544" i="1" s="1"/>
  <c r="D543" i="1"/>
  <c r="C543" i="1"/>
  <c r="D542" i="1"/>
  <c r="C542" i="1"/>
  <c r="D541" i="1"/>
  <c r="H541" i="1" s="1"/>
  <c r="C541" i="1"/>
  <c r="D540" i="1"/>
  <c r="C540" i="1"/>
  <c r="G540" i="1" s="1"/>
  <c r="D539" i="1"/>
  <c r="C539" i="1"/>
  <c r="D538" i="1"/>
  <c r="C538" i="1"/>
  <c r="D537" i="1"/>
  <c r="H537" i="1" s="1"/>
  <c r="C537" i="1"/>
  <c r="D536" i="1"/>
  <c r="C536" i="1"/>
  <c r="G536" i="1" s="1"/>
  <c r="D535" i="1"/>
  <c r="C535" i="1"/>
  <c r="D534" i="1"/>
  <c r="C534" i="1"/>
  <c r="D533" i="1"/>
  <c r="H533" i="1" s="1"/>
  <c r="C533" i="1"/>
  <c r="D532" i="1"/>
  <c r="C532" i="1"/>
  <c r="G532" i="1" s="1"/>
  <c r="D531" i="1"/>
  <c r="C531" i="1"/>
  <c r="D530" i="1"/>
  <c r="D528" i="1"/>
  <c r="C528" i="1"/>
  <c r="D527" i="1"/>
  <c r="C527" i="1"/>
  <c r="D526" i="1"/>
  <c r="H526" i="1" s="1"/>
  <c r="C526" i="1"/>
  <c r="D525" i="1"/>
  <c r="C525" i="1"/>
  <c r="G525" i="1" s="1"/>
  <c r="D524" i="1"/>
  <c r="C524" i="1"/>
  <c r="D523" i="1"/>
  <c r="C523" i="1"/>
  <c r="D522" i="1"/>
  <c r="H522" i="1" s="1"/>
  <c r="C522" i="1"/>
  <c r="D521" i="1"/>
  <c r="C521" i="1"/>
  <c r="G521" i="1" s="1"/>
  <c r="D520" i="1"/>
  <c r="C520" i="1"/>
  <c r="D519" i="1"/>
  <c r="C519" i="1"/>
  <c r="D518" i="1"/>
  <c r="H518" i="1" s="1"/>
  <c r="C518" i="1"/>
  <c r="D517" i="1"/>
  <c r="C517" i="1"/>
  <c r="G517" i="1" s="1"/>
  <c r="D516" i="1"/>
  <c r="C516" i="1"/>
  <c r="D515" i="1"/>
  <c r="C515" i="1"/>
  <c r="D514" i="1"/>
  <c r="H514" i="1" s="1"/>
  <c r="C514" i="1"/>
  <c r="D513" i="1"/>
  <c r="C513" i="1"/>
  <c r="G513" i="1" s="1"/>
  <c r="D512" i="1"/>
  <c r="C512" i="1"/>
  <c r="D511" i="1"/>
  <c r="C511" i="1"/>
  <c r="D510" i="1"/>
  <c r="H510" i="1" s="1"/>
  <c r="C510" i="1"/>
  <c r="D509" i="1"/>
  <c r="C509" i="1"/>
  <c r="G509" i="1" s="1"/>
  <c r="D508" i="1"/>
  <c r="C508" i="1"/>
  <c r="D507" i="1"/>
  <c r="C507" i="1"/>
  <c r="D506" i="1"/>
  <c r="H506" i="1" s="1"/>
  <c r="C506" i="1"/>
  <c r="D505" i="1"/>
  <c r="C505" i="1"/>
  <c r="G505" i="1" s="1"/>
  <c r="D504" i="1"/>
  <c r="C504" i="1"/>
  <c r="D503" i="1"/>
  <c r="C503" i="1"/>
  <c r="D502" i="1"/>
  <c r="H502" i="1" s="1"/>
  <c r="C502" i="1"/>
  <c r="D501" i="1"/>
  <c r="C501" i="1"/>
  <c r="G501" i="1" s="1"/>
  <c r="D500" i="1"/>
  <c r="C500" i="1"/>
  <c r="D499" i="1"/>
  <c r="C499" i="1"/>
  <c r="D498" i="1"/>
  <c r="H498" i="1" s="1"/>
  <c r="C498" i="1"/>
  <c r="D497" i="1"/>
  <c r="C497" i="1"/>
  <c r="G497" i="1" s="1"/>
  <c r="D496" i="1"/>
  <c r="C496" i="1"/>
  <c r="D495" i="1"/>
  <c r="C495" i="1"/>
  <c r="D494" i="1"/>
  <c r="H494" i="1" s="1"/>
  <c r="C494" i="1"/>
  <c r="D493" i="1"/>
  <c r="C493" i="1"/>
  <c r="G493" i="1" s="1"/>
  <c r="D492" i="1"/>
  <c r="C492" i="1"/>
  <c r="D491" i="1"/>
  <c r="C491" i="1"/>
  <c r="D490" i="1"/>
  <c r="H490" i="1" s="1"/>
  <c r="C490" i="1"/>
  <c r="D489" i="1"/>
  <c r="C489" i="1"/>
  <c r="G489" i="1" s="1"/>
  <c r="D488" i="1"/>
  <c r="C488" i="1"/>
  <c r="D487" i="1"/>
  <c r="C487" i="1"/>
  <c r="D486" i="1"/>
  <c r="H486" i="1" s="1"/>
  <c r="C486" i="1"/>
  <c r="D485" i="1"/>
  <c r="D484" i="1"/>
  <c r="C484" i="1"/>
  <c r="D483" i="1"/>
  <c r="H483" i="1" s="1"/>
  <c r="C483" i="1"/>
  <c r="D482" i="1"/>
  <c r="C482" i="1"/>
  <c r="G482" i="1" s="1"/>
  <c r="D481" i="1"/>
  <c r="C481" i="1"/>
  <c r="D480" i="1"/>
  <c r="C480" i="1"/>
  <c r="D479" i="1"/>
  <c r="H479" i="1" s="1"/>
  <c r="C479" i="1"/>
  <c r="D478" i="1"/>
  <c r="C478" i="1"/>
  <c r="G478" i="1" s="1"/>
  <c r="D477" i="1"/>
  <c r="C477" i="1"/>
  <c r="D476" i="1"/>
  <c r="C476" i="1"/>
  <c r="D475" i="1"/>
  <c r="H475" i="1" s="1"/>
  <c r="C475" i="1"/>
  <c r="D474" i="1"/>
  <c r="C474" i="1"/>
  <c r="G474" i="1" s="1"/>
  <c r="D473" i="1"/>
  <c r="D472" i="1"/>
  <c r="H472" i="1" s="1"/>
  <c r="C472" i="1"/>
  <c r="D471" i="1"/>
  <c r="C471" i="1"/>
  <c r="G471" i="1" s="1"/>
  <c r="D470" i="1"/>
  <c r="C470" i="1"/>
  <c r="D469" i="1"/>
  <c r="C469" i="1"/>
  <c r="D468" i="1"/>
  <c r="H468" i="1" s="1"/>
  <c r="C468" i="1"/>
  <c r="D467" i="1"/>
  <c r="C467" i="1"/>
  <c r="G467" i="1" s="1"/>
  <c r="D466" i="1"/>
  <c r="C466" i="1"/>
  <c r="D465" i="1"/>
  <c r="C465" i="1"/>
  <c r="D464" i="1"/>
  <c r="H464" i="1" s="1"/>
  <c r="C464" i="1"/>
  <c r="D463" i="1"/>
  <c r="C463" i="1"/>
  <c r="G463" i="1" s="1"/>
  <c r="D462" i="1"/>
  <c r="C462" i="1"/>
  <c r="D461" i="1"/>
  <c r="C461" i="1"/>
  <c r="D460" i="1"/>
  <c r="H460" i="1" s="1"/>
  <c r="C460" i="1"/>
  <c r="D459" i="1"/>
  <c r="C459" i="1"/>
  <c r="G459" i="1" s="1"/>
  <c r="D458" i="1"/>
  <c r="C458" i="1"/>
  <c r="D457" i="1"/>
  <c r="C457" i="1"/>
  <c r="D456" i="1"/>
  <c r="H456" i="1" s="1"/>
  <c r="C456" i="1"/>
  <c r="D455" i="1"/>
  <c r="C455" i="1"/>
  <c r="G455" i="1" s="1"/>
  <c r="D454" i="1"/>
  <c r="C454" i="1"/>
  <c r="D453" i="1"/>
  <c r="C453" i="1"/>
  <c r="D452" i="1"/>
  <c r="H452" i="1" s="1"/>
  <c r="C452" i="1"/>
  <c r="D451" i="1"/>
  <c r="C451" i="1"/>
  <c r="G451" i="1" s="1"/>
  <c r="D450" i="1"/>
  <c r="C450" i="1"/>
  <c r="D449" i="1"/>
  <c r="C449" i="1"/>
  <c r="D448" i="1"/>
  <c r="H448" i="1" s="1"/>
  <c r="C448" i="1"/>
  <c r="D447" i="1"/>
  <c r="C447" i="1"/>
  <c r="G447" i="1" s="1"/>
  <c r="D446" i="1"/>
  <c r="C446" i="1"/>
  <c r="D445" i="1"/>
  <c r="C445" i="1"/>
  <c r="D444" i="1"/>
  <c r="H444" i="1" s="1"/>
  <c r="C444" i="1"/>
  <c r="D443" i="1"/>
  <c r="C443" i="1"/>
  <c r="G443" i="1" s="1"/>
  <c r="D442" i="1"/>
  <c r="C442" i="1"/>
  <c r="D441" i="1"/>
  <c r="C441" i="1"/>
  <c r="D440" i="1"/>
  <c r="H440" i="1" s="1"/>
  <c r="C440" i="1"/>
  <c r="D439" i="1"/>
  <c r="C439" i="1"/>
  <c r="G439" i="1" s="1"/>
  <c r="D438" i="1"/>
  <c r="C438" i="1"/>
  <c r="D437" i="1"/>
  <c r="C437" i="1"/>
  <c r="D436" i="1"/>
  <c r="H436" i="1" s="1"/>
  <c r="C436" i="1"/>
  <c r="D435" i="1"/>
  <c r="C435" i="1"/>
  <c r="G435" i="1" s="1"/>
  <c r="D434" i="1"/>
  <c r="C434" i="1"/>
  <c r="D433" i="1"/>
  <c r="C433" i="1"/>
  <c r="D432" i="1"/>
  <c r="H432" i="1" s="1"/>
  <c r="C432" i="1"/>
  <c r="D431" i="1"/>
  <c r="C431" i="1"/>
  <c r="G431" i="1" s="1"/>
  <c r="D430" i="1"/>
  <c r="C430" i="1"/>
  <c r="D429" i="1"/>
  <c r="C429" i="1"/>
  <c r="D428" i="1"/>
  <c r="H428" i="1" s="1"/>
  <c r="C428" i="1"/>
  <c r="D427" i="1"/>
  <c r="C427" i="1"/>
  <c r="G427" i="1" s="1"/>
  <c r="D426" i="1"/>
  <c r="C426" i="1"/>
  <c r="D425" i="1"/>
  <c r="D423" i="1"/>
  <c r="C423" i="1"/>
  <c r="D422" i="1"/>
  <c r="C422" i="1"/>
  <c r="D421" i="1"/>
  <c r="C421" i="1"/>
  <c r="D416" i="1"/>
  <c r="C416" i="1"/>
  <c r="D415" i="1"/>
  <c r="C415" i="1"/>
  <c r="G415" i="1" s="1"/>
  <c r="D414" i="1"/>
  <c r="C414" i="1"/>
  <c r="G414" i="1" s="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C388" i="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C374" i="1"/>
  <c r="D373" i="1"/>
  <c r="H373" i="1" s="1"/>
  <c r="C373" i="1"/>
  <c r="D372" i="1"/>
  <c r="H372" i="1" s="1"/>
  <c r="C372" i="1"/>
  <c r="D371" i="1"/>
  <c r="H371" i="1" s="1"/>
  <c r="C371" i="1"/>
  <c r="D370" i="1"/>
  <c r="H370" i="1" s="1"/>
  <c r="C370" i="1"/>
  <c r="D369" i="1"/>
  <c r="H369" i="1" s="1"/>
  <c r="C369" i="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4" i="1"/>
  <c r="C354" i="1"/>
  <c r="G354" i="1" s="1"/>
  <c r="D353" i="1"/>
  <c r="C353" i="1"/>
  <c r="G353" i="1" s="1"/>
  <c r="D352" i="1"/>
  <c r="C352" i="1"/>
  <c r="G352" i="1" s="1"/>
  <c r="D351" i="1"/>
  <c r="C351" i="1"/>
  <c r="G351" i="1" s="1"/>
  <c r="D350" i="1"/>
  <c r="C350" i="1"/>
  <c r="G350" i="1" s="1"/>
  <c r="D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D303" i="1"/>
  <c r="D302" i="1"/>
  <c r="C302" i="1"/>
  <c r="G302" i="1" s="1"/>
  <c r="D301" i="1"/>
  <c r="C301" i="1"/>
  <c r="G301" i="1" s="1"/>
  <c r="D300" i="1"/>
  <c r="C300" i="1"/>
  <c r="D299" i="1"/>
  <c r="C299" i="1"/>
  <c r="D298" i="1"/>
  <c r="C298" i="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D268" i="1"/>
  <c r="C268" i="1"/>
  <c r="G268" i="1" s="1"/>
  <c r="D267" i="1"/>
  <c r="C267" i="1"/>
  <c r="G267" i="1" s="1"/>
  <c r="D266" i="1"/>
  <c r="C266" i="1"/>
  <c r="G266" i="1" s="1"/>
  <c r="D265" i="1"/>
  <c r="C265" i="1"/>
  <c r="G265" i="1" s="1"/>
  <c r="D264" i="1"/>
  <c r="C264" i="1"/>
  <c r="D263" i="1"/>
  <c r="H263" i="1" s="1"/>
  <c r="C263" i="1"/>
  <c r="D262" i="1"/>
  <c r="H262" i="1" s="1"/>
  <c r="C262" i="1"/>
  <c r="D261" i="1"/>
  <c r="H261" i="1" s="1"/>
  <c r="C261" i="1"/>
  <c r="D260" i="1"/>
  <c r="C260" i="1"/>
  <c r="G260" i="1" s="1"/>
  <c r="D259" i="1"/>
  <c r="C259" i="1"/>
  <c r="G259" i="1" s="1"/>
  <c r="C258" i="1"/>
  <c r="D257" i="1"/>
  <c r="H257" i="1" s="1"/>
  <c r="C257" i="1"/>
  <c r="D256" i="1"/>
  <c r="H256" i="1" s="1"/>
  <c r="C256" i="1"/>
  <c r="D255" i="1"/>
  <c r="H255" i="1" s="1"/>
  <c r="C255" i="1"/>
  <c r="D254" i="1"/>
  <c r="H254" i="1" s="1"/>
  <c r="C254" i="1"/>
  <c r="D253" i="1"/>
  <c r="H253" i="1" s="1"/>
  <c r="C253" i="1"/>
  <c r="D252" i="1"/>
  <c r="C252" i="1"/>
  <c r="G252" i="1" s="1"/>
  <c r="D251" i="1"/>
  <c r="C251" i="1"/>
  <c r="G251" i="1" s="1"/>
  <c r="D250" i="1"/>
  <c r="C250" i="1"/>
  <c r="G250" i="1" s="1"/>
  <c r="D249" i="1"/>
  <c r="C249" i="1"/>
  <c r="G249" i="1" s="1"/>
  <c r="D248" i="1"/>
  <c r="C248" i="1"/>
  <c r="D247" i="1"/>
  <c r="H247" i="1" s="1"/>
  <c r="C247" i="1"/>
  <c r="D246" i="1"/>
  <c r="H246" i="1" s="1"/>
  <c r="C246" i="1"/>
  <c r="D245" i="1"/>
  <c r="H245" i="1" s="1"/>
  <c r="C245" i="1"/>
  <c r="D244" i="1"/>
  <c r="H244" i="1" s="1"/>
  <c r="C244" i="1"/>
  <c r="D243" i="1"/>
  <c r="H243" i="1" s="1"/>
  <c r="C243" i="1"/>
  <c r="D242" i="1"/>
  <c r="H242" i="1" s="1"/>
  <c r="C242" i="1"/>
  <c r="D241" i="1"/>
  <c r="C241" i="1"/>
  <c r="G241" i="1" s="1"/>
  <c r="D240" i="1"/>
  <c r="C240" i="1"/>
  <c r="G240" i="1" s="1"/>
  <c r="D239" i="1"/>
  <c r="C239" i="1"/>
  <c r="G239" i="1" s="1"/>
  <c r="D238" i="1"/>
  <c r="C238" i="1"/>
  <c r="G238" i="1" s="1"/>
  <c r="D237" i="1"/>
  <c r="C237" i="1"/>
  <c r="D236" i="1"/>
  <c r="H236" i="1" s="1"/>
  <c r="C236" i="1"/>
  <c r="D235" i="1"/>
  <c r="H235" i="1" s="1"/>
  <c r="C235" i="1"/>
  <c r="D234" i="1"/>
  <c r="H234" i="1" s="1"/>
  <c r="C234" i="1"/>
  <c r="D233" i="1"/>
  <c r="H233" i="1" s="1"/>
  <c r="C233" i="1"/>
  <c r="D232" i="1"/>
  <c r="H232" i="1" s="1"/>
  <c r="C232" i="1"/>
  <c r="D231" i="1"/>
  <c r="C231" i="1"/>
  <c r="G231" i="1" s="1"/>
  <c r="D230" i="1"/>
  <c r="C230" i="1"/>
  <c r="G230" i="1" s="1"/>
  <c r="D229" i="1"/>
  <c r="C229" i="1"/>
  <c r="G229" i="1" s="1"/>
  <c r="D228" i="1"/>
  <c r="C228" i="1"/>
  <c r="D227" i="1"/>
  <c r="H227" i="1" s="1"/>
  <c r="C227" i="1"/>
  <c r="D226" i="1"/>
  <c r="H226" i="1" s="1"/>
  <c r="C226" i="1"/>
  <c r="D225" i="1"/>
  <c r="H225" i="1" s="1"/>
  <c r="C225" i="1"/>
  <c r="D224" i="1"/>
  <c r="H224" i="1" s="1"/>
  <c r="C224" i="1"/>
  <c r="D223" i="1"/>
  <c r="C223" i="1"/>
  <c r="G223" i="1" s="1"/>
  <c r="D222" i="1"/>
  <c r="C222" i="1"/>
  <c r="G222" i="1" s="1"/>
  <c r="D221" i="1"/>
  <c r="C221" i="1"/>
  <c r="G221" i="1" s="1"/>
  <c r="D220" i="1"/>
  <c r="C220" i="1"/>
  <c r="G220" i="1" s="1"/>
  <c r="D219" i="1"/>
  <c r="C219" i="1"/>
  <c r="G219" i="1" s="1"/>
  <c r="D218" i="1"/>
  <c r="C218" i="1"/>
  <c r="G218" i="1" s="1"/>
  <c r="D217" i="1"/>
  <c r="D216" i="1"/>
  <c r="H216" i="1" s="1"/>
  <c r="C216" i="1"/>
  <c r="D215" i="1"/>
  <c r="C215" i="1"/>
  <c r="D214" i="1"/>
  <c r="H214" i="1" s="1"/>
  <c r="C214" i="1"/>
  <c r="D213" i="1"/>
  <c r="C213" i="1"/>
  <c r="C212" i="1"/>
  <c r="D211" i="1"/>
  <c r="C211" i="1"/>
  <c r="D210" i="1"/>
  <c r="H210" i="1" s="1"/>
  <c r="C210" i="1"/>
  <c r="D209" i="1"/>
  <c r="H209" i="1" s="1"/>
  <c r="C209" i="1"/>
  <c r="D208" i="1"/>
  <c r="H208" i="1" s="1"/>
  <c r="C208" i="1"/>
  <c r="D207" i="1"/>
  <c r="C207" i="1"/>
  <c r="G207" i="1" s="1"/>
  <c r="D206" i="1"/>
  <c r="C206" i="1"/>
  <c r="G206" i="1" s="1"/>
  <c r="D205" i="1"/>
  <c r="C205" i="1"/>
  <c r="G205" i="1" s="1"/>
  <c r="D204" i="1"/>
  <c r="C204" i="1"/>
  <c r="G204" i="1" s="1"/>
  <c r="D203" i="1"/>
  <c r="C203" i="1"/>
  <c r="D202" i="1"/>
  <c r="H202" i="1" s="1"/>
  <c r="C202" i="1"/>
  <c r="D201" i="1"/>
  <c r="H201" i="1" s="1"/>
  <c r="C201" i="1"/>
  <c r="D200" i="1"/>
  <c r="H200" i="1" s="1"/>
  <c r="C200" i="1"/>
  <c r="D199" i="1"/>
  <c r="H199" i="1" s="1"/>
  <c r="C199" i="1"/>
  <c r="D197" i="1"/>
  <c r="C197" i="1"/>
  <c r="G197" i="1" s="1"/>
  <c r="D196" i="1"/>
  <c r="C196" i="1"/>
  <c r="D195" i="1"/>
  <c r="C195" i="1"/>
  <c r="D194" i="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C184" i="1"/>
  <c r="G184" i="1" s="1"/>
  <c r="D183" i="1"/>
  <c r="C183" i="1"/>
  <c r="G183" i="1" s="1"/>
  <c r="D182" i="1"/>
  <c r="C182" i="1"/>
  <c r="D181" i="1"/>
  <c r="C181" i="1"/>
  <c r="G181" i="1" s="1"/>
  <c r="D180" i="1"/>
  <c r="C180" i="1"/>
  <c r="D179" i="1"/>
  <c r="C179" i="1"/>
  <c r="D178" i="1"/>
  <c r="H178" i="1" s="1"/>
  <c r="C178" i="1"/>
  <c r="D177" i="1"/>
  <c r="H177" i="1" s="1"/>
  <c r="C177" i="1"/>
  <c r="D176" i="1"/>
  <c r="H176" i="1" s="1"/>
  <c r="C176" i="1"/>
  <c r="D175" i="1"/>
  <c r="H175" i="1" s="1"/>
  <c r="C175" i="1"/>
  <c r="C174" i="1"/>
  <c r="D173" i="1"/>
  <c r="C173" i="1"/>
  <c r="G173" i="1" s="1"/>
  <c r="D172" i="1"/>
  <c r="C172" i="1"/>
  <c r="G172" i="1" s="1"/>
  <c r="D171" i="1"/>
  <c r="C171" i="1"/>
  <c r="G171" i="1" s="1"/>
  <c r="D170" i="1"/>
  <c r="C170" i="1"/>
  <c r="D169" i="1"/>
  <c r="C169" i="1"/>
  <c r="D168" i="1"/>
  <c r="C168" i="1"/>
  <c r="D167" i="1"/>
  <c r="C167" i="1"/>
  <c r="D166" i="1"/>
  <c r="C166" i="1"/>
  <c r="D165" i="1"/>
  <c r="C165" i="1"/>
  <c r="D164" i="1"/>
  <c r="C164" i="1"/>
  <c r="D163" i="1"/>
  <c r="H163" i="1" s="1"/>
  <c r="C163" i="1"/>
  <c r="D162" i="1"/>
  <c r="H162" i="1" s="1"/>
  <c r="C162" i="1"/>
  <c r="D161" i="1"/>
  <c r="H161" i="1" s="1"/>
  <c r="C161" i="1"/>
  <c r="D159" i="1"/>
  <c r="C159" i="1"/>
  <c r="D158" i="1"/>
  <c r="C158" i="1"/>
  <c r="D157" i="1"/>
  <c r="C157" i="1"/>
  <c r="C156" i="1"/>
  <c r="D155" i="1"/>
  <c r="C155" i="1"/>
  <c r="D154" i="1"/>
  <c r="C154" i="1"/>
  <c r="G154" i="1" s="1"/>
  <c r="D153" i="1"/>
  <c r="C153"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D142" i="1"/>
  <c r="C142" i="1"/>
  <c r="G142" i="1" s="1"/>
  <c r="D141" i="1"/>
  <c r="C141" i="1"/>
  <c r="G141" i="1" s="1"/>
  <c r="D140" i="1"/>
  <c r="C140" i="1"/>
  <c r="G140" i="1" s="1"/>
  <c r="D139" i="1"/>
  <c r="C139" i="1"/>
  <c r="G139" i="1" s="1"/>
  <c r="D138" i="1"/>
  <c r="C138" i="1"/>
  <c r="G138" i="1" s="1"/>
  <c r="D137" i="1"/>
  <c r="C137" i="1"/>
  <c r="G137" i="1" s="1"/>
  <c r="D136" i="1"/>
  <c r="C136" i="1"/>
  <c r="D135" i="1"/>
  <c r="H135" i="1" s="1"/>
  <c r="C135" i="1"/>
  <c r="D134" i="1"/>
  <c r="H134" i="1" s="1"/>
  <c r="C134" i="1"/>
  <c r="D133" i="1"/>
  <c r="H133" i="1" s="1"/>
  <c r="C133" i="1"/>
  <c r="D132" i="1"/>
  <c r="H132" i="1" s="1"/>
  <c r="C132" i="1"/>
  <c r="D131" i="1"/>
  <c r="H131" i="1" s="1"/>
  <c r="C131" i="1"/>
  <c r="D130" i="1"/>
  <c r="H130" i="1" s="1"/>
  <c r="C130" i="1"/>
  <c r="D129" i="1"/>
  <c r="C129" i="1"/>
  <c r="G129" i="1" s="1"/>
  <c r="D128" i="1"/>
  <c r="C128" i="1"/>
  <c r="G128" i="1" s="1"/>
  <c r="D127" i="1"/>
  <c r="C127" i="1"/>
  <c r="G127" i="1" s="1"/>
  <c r="D126" i="1"/>
  <c r="C126" i="1"/>
  <c r="D125" i="1"/>
  <c r="C125" i="1"/>
  <c r="D124" i="1"/>
  <c r="C124" i="1"/>
  <c r="D123" i="1"/>
  <c r="C123" i="1"/>
  <c r="G123" i="1" s="1"/>
  <c r="D122" i="1"/>
  <c r="C122" i="1"/>
  <c r="D121" i="1"/>
  <c r="C121" i="1"/>
  <c r="D120" i="1"/>
  <c r="C120" i="1"/>
  <c r="D119" i="1"/>
  <c r="H119" i="1" s="1"/>
  <c r="C119" i="1"/>
  <c r="D118" i="1"/>
  <c r="H118" i="1" s="1"/>
  <c r="C118" i="1"/>
  <c r="D117" i="1"/>
  <c r="H117" i="1" s="1"/>
  <c r="C117" i="1"/>
  <c r="D116" i="1"/>
  <c r="H116" i="1" s="1"/>
  <c r="C116" i="1"/>
  <c r="D115" i="1"/>
  <c r="C115" i="1"/>
  <c r="G115" i="1" s="1"/>
  <c r="D114" i="1"/>
  <c r="C114" i="1"/>
  <c r="G114" i="1" s="1"/>
  <c r="D113" i="1"/>
  <c r="C113" i="1"/>
  <c r="G113" i="1" s="1"/>
  <c r="D112" i="1"/>
  <c r="C112" i="1"/>
  <c r="D111" i="1"/>
  <c r="H111" i="1" s="1"/>
  <c r="C111" i="1"/>
  <c r="D110" i="1"/>
  <c r="H110" i="1" s="1"/>
  <c r="C110" i="1"/>
  <c r="D109" i="1"/>
  <c r="H109" i="1" s="1"/>
  <c r="C109" i="1"/>
  <c r="D108" i="1"/>
  <c r="H108" i="1" s="1"/>
  <c r="C108" i="1"/>
  <c r="D107" i="1"/>
  <c r="H107" i="1" s="1"/>
  <c r="C107" i="1"/>
  <c r="D106" i="1"/>
  <c r="H106" i="1" s="1"/>
  <c r="C106" i="1"/>
  <c r="D105" i="1"/>
  <c r="C105" i="1"/>
  <c r="G105" i="1" s="1"/>
  <c r="D104" i="1"/>
  <c r="C104" i="1"/>
  <c r="G104" i="1" s="1"/>
  <c r="D103" i="1"/>
  <c r="C103" i="1"/>
  <c r="G103" i="1" s="1"/>
  <c r="D101" i="1"/>
  <c r="H101" i="1" s="1"/>
  <c r="C101" i="1"/>
  <c r="D100" i="1"/>
  <c r="H100" i="1" s="1"/>
  <c r="C100" i="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D85" i="1"/>
  <c r="H85" i="1" s="1"/>
  <c r="C85" i="1"/>
  <c r="D84" i="1"/>
  <c r="H84" i="1" s="1"/>
  <c r="C84" i="1"/>
  <c r="D83" i="1"/>
  <c r="H83" i="1" s="1"/>
  <c r="C83" i="1"/>
  <c r="D82" i="1"/>
  <c r="C82" i="1"/>
  <c r="G82" i="1" s="1"/>
  <c r="D81" i="1"/>
  <c r="C81" i="1"/>
  <c r="G81" i="1" s="1"/>
  <c r="D80" i="1"/>
  <c r="C80" i="1"/>
  <c r="G80" i="1" s="1"/>
  <c r="D79" i="1"/>
  <c r="C79" i="1"/>
  <c r="D78" i="1"/>
  <c r="H78" i="1" s="1"/>
  <c r="C78" i="1"/>
  <c r="D77" i="1"/>
  <c r="H77" i="1" s="1"/>
  <c r="C77" i="1"/>
  <c r="D76" i="1"/>
  <c r="H76" i="1" s="1"/>
  <c r="C76" i="1"/>
  <c r="D75" i="1"/>
  <c r="H75" i="1" s="1"/>
  <c r="C75" i="1"/>
  <c r="D74" i="1"/>
  <c r="C74" i="1"/>
  <c r="G74" i="1" s="1"/>
  <c r="D73" i="1"/>
  <c r="C73" i="1"/>
  <c r="D72" i="1"/>
  <c r="C72" i="1"/>
  <c r="G72" i="1" s="1"/>
  <c r="D71" i="1"/>
  <c r="C71" i="1"/>
  <c r="G71" i="1" s="1"/>
  <c r="D70" i="1"/>
  <c r="C70" i="1"/>
  <c r="G70" i="1" s="1"/>
  <c r="D69" i="1"/>
  <c r="C69" i="1"/>
  <c r="D68" i="1"/>
  <c r="H68" i="1" s="1"/>
  <c r="C68" i="1"/>
  <c r="D67" i="1"/>
  <c r="H67" i="1" s="1"/>
  <c r="C67" i="1"/>
  <c r="D66" i="1"/>
  <c r="H66" i="1" s="1"/>
  <c r="C66" i="1"/>
  <c r="D65" i="1"/>
  <c r="H65" i="1" s="1"/>
  <c r="C65" i="1"/>
  <c r="D64" i="1"/>
  <c r="H64" i="1" s="1"/>
  <c r="C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D51" i="1"/>
  <c r="H51" i="1" s="1"/>
  <c r="C51" i="1"/>
  <c r="D50" i="1"/>
  <c r="H50" i="1" s="1"/>
  <c r="C50" i="1"/>
  <c r="D49" i="1"/>
  <c r="H49" i="1" s="1"/>
  <c r="C49" i="1"/>
  <c r="D48" i="1"/>
  <c r="H48" i="1" s="1"/>
  <c r="C48" i="1"/>
  <c r="D47" i="1"/>
  <c r="H47" i="1" s="1"/>
  <c r="C47" i="1"/>
  <c r="D46" i="1"/>
  <c r="H46" i="1" s="1"/>
  <c r="C46" i="1"/>
  <c r="D44" i="1"/>
  <c r="C44" i="1"/>
  <c r="G44" i="1" s="1"/>
  <c r="D43" i="1"/>
  <c r="C43" i="1"/>
  <c r="G43" i="1" s="1"/>
  <c r="D42" i="1"/>
  <c r="C42" i="1"/>
  <c r="G42" i="1" s="1"/>
  <c r="D41" i="1"/>
  <c r="C41" i="1"/>
  <c r="D40" i="1"/>
  <c r="H40" i="1" s="1"/>
  <c r="C40" i="1"/>
  <c r="D39" i="1"/>
  <c r="H39" i="1" s="1"/>
  <c r="C39" i="1"/>
  <c r="D38" i="1"/>
  <c r="H38" i="1" s="1"/>
  <c r="C38" i="1"/>
  <c r="D37" i="1"/>
  <c r="H37" i="1" s="1"/>
  <c r="C37" i="1"/>
  <c r="D36" i="1"/>
  <c r="H36" i="1" s="1"/>
  <c r="C36" i="1"/>
  <c r="D35" i="1"/>
  <c r="H35" i="1" s="1"/>
  <c r="C35" i="1"/>
  <c r="D34" i="1"/>
  <c r="H34" i="1" s="1"/>
  <c r="C34" i="1"/>
  <c r="D33" i="1"/>
  <c r="C33" i="1"/>
  <c r="G33" i="1" s="1"/>
  <c r="D32" i="1"/>
  <c r="C32" i="1"/>
  <c r="G32" i="1" s="1"/>
  <c r="D31" i="1"/>
  <c r="C31" i="1"/>
  <c r="G31" i="1" s="1"/>
  <c r="D30" i="1"/>
  <c r="C30" i="1"/>
  <c r="G30" i="1" s="1"/>
  <c r="D29" i="1"/>
  <c r="C29" i="1"/>
  <c r="G29" i="1" s="1"/>
  <c r="D28" i="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C18" i="1"/>
  <c r="G18" i="1" s="1"/>
  <c r="D17" i="1"/>
  <c r="C17" i="1"/>
  <c r="G17" i="1" s="1"/>
  <c r="D16" i="1"/>
  <c r="C16" i="1"/>
  <c r="G16" i="1" s="1"/>
  <c r="D15" i="1"/>
  <c r="C15" i="1"/>
  <c r="D14" i="1"/>
  <c r="H14" i="1" s="1"/>
  <c r="C14" i="1"/>
  <c r="D13" i="1"/>
  <c r="H13" i="1" s="1"/>
  <c r="C13" i="1"/>
  <c r="D12" i="1"/>
  <c r="H12" i="1" s="1"/>
  <c r="C12" i="1"/>
  <c r="D11" i="1"/>
  <c r="C11" i="1"/>
  <c r="G11" i="1" s="1"/>
  <c r="D10" i="1"/>
  <c r="C10" i="1"/>
  <c r="G10" i="1" s="1"/>
  <c r="D9" i="1"/>
  <c r="C9" i="1"/>
  <c r="G9" i="1" s="1"/>
  <c r="D8" i="1"/>
  <c r="C8" i="1"/>
  <c r="G8" i="1" s="1"/>
  <c r="D7" i="1"/>
  <c r="C7" i="1"/>
  <c r="G7" i="1" s="1"/>
  <c r="D6" i="1"/>
  <c r="C6" i="1"/>
  <c r="G6" i="1" s="1"/>
  <c r="D5" i="1"/>
  <c r="C5" i="1"/>
  <c r="G5" i="1" s="1"/>
  <c r="D4" i="1"/>
  <c r="C4" i="1"/>
  <c r="G4" i="1" s="1"/>
  <c r="D3" i="1"/>
  <c r="G1539" i="1" l="1"/>
  <c r="G1540" i="1"/>
  <c r="G1542" i="1"/>
  <c r="G1013" i="1"/>
  <c r="E307" i="9"/>
  <c r="B307" i="9" s="1"/>
  <c r="E320" i="9"/>
  <c r="E324" i="9"/>
  <c r="B324" i="9" s="1"/>
  <c r="H11" i="1"/>
  <c r="H18" i="1"/>
  <c r="H33" i="1"/>
  <c r="H63" i="1"/>
  <c r="H74" i="1"/>
  <c r="H82" i="1"/>
  <c r="H99" i="1"/>
  <c r="H105" i="1"/>
  <c r="H115" i="1"/>
  <c r="H129" i="1"/>
  <c r="H142" i="1"/>
  <c r="H223" i="1"/>
  <c r="H241" i="1"/>
  <c r="H427" i="1"/>
  <c r="H435" i="1"/>
  <c r="H443" i="1"/>
  <c r="H451" i="1"/>
  <c r="H459" i="1"/>
  <c r="H467" i="1"/>
  <c r="H478" i="1"/>
  <c r="H493" i="1"/>
  <c r="H501" i="1"/>
  <c r="H509" i="1"/>
  <c r="H517" i="1"/>
  <c r="H525" i="1"/>
  <c r="H536" i="1"/>
  <c r="H544" i="1"/>
  <c r="H552" i="1"/>
  <c r="H560" i="1"/>
  <c r="H1077" i="1"/>
  <c r="H4" i="1"/>
  <c r="H5" i="1"/>
  <c r="H6" i="1"/>
  <c r="H7" i="1"/>
  <c r="H8" i="1"/>
  <c r="H9" i="1"/>
  <c r="H10" i="1"/>
  <c r="G12" i="1"/>
  <c r="G13" i="1"/>
  <c r="G14" i="1"/>
  <c r="G15" i="1"/>
  <c r="H15" i="1"/>
  <c r="H16" i="1"/>
  <c r="H17" i="1"/>
  <c r="G19" i="1"/>
  <c r="G20" i="1"/>
  <c r="G21" i="1"/>
  <c r="G22" i="1"/>
  <c r="G23" i="1"/>
  <c r="G24" i="1"/>
  <c r="G25" i="1"/>
  <c r="G26" i="1"/>
  <c r="G27" i="1"/>
  <c r="G28" i="1"/>
  <c r="H28" i="1"/>
  <c r="H29" i="1"/>
  <c r="H30" i="1"/>
  <c r="H31" i="1"/>
  <c r="H32" i="1"/>
  <c r="G34" i="1"/>
  <c r="G35" i="1"/>
  <c r="G36" i="1"/>
  <c r="G37" i="1"/>
  <c r="G38" i="1"/>
  <c r="G39" i="1"/>
  <c r="G40" i="1"/>
  <c r="G41" i="1"/>
  <c r="H41" i="1"/>
  <c r="H42" i="1"/>
  <c r="H43" i="1"/>
  <c r="H44" i="1"/>
  <c r="G46" i="1"/>
  <c r="G47" i="1"/>
  <c r="G48" i="1"/>
  <c r="G49" i="1"/>
  <c r="G50" i="1"/>
  <c r="G51" i="1"/>
  <c r="G52" i="1"/>
  <c r="H52" i="1"/>
  <c r="H53" i="1"/>
  <c r="H54" i="1"/>
  <c r="H55" i="1"/>
  <c r="H56" i="1"/>
  <c r="H57" i="1"/>
  <c r="H58" i="1"/>
  <c r="H59" i="1"/>
  <c r="H60" i="1"/>
  <c r="H61" i="1"/>
  <c r="H62" i="1"/>
  <c r="G67" i="1"/>
  <c r="G68" i="1"/>
  <c r="G69" i="1"/>
  <c r="H69" i="1"/>
  <c r="H70" i="1"/>
  <c r="H71" i="1"/>
  <c r="H72" i="1"/>
  <c r="H73" i="1"/>
  <c r="G75" i="1"/>
  <c r="G76" i="1"/>
  <c r="G77" i="1"/>
  <c r="G78" i="1"/>
  <c r="G79" i="1"/>
  <c r="H79" i="1"/>
  <c r="H80" i="1"/>
  <c r="H81" i="1"/>
  <c r="G83" i="1"/>
  <c r="G84" i="1"/>
  <c r="G85" i="1"/>
  <c r="G86" i="1"/>
  <c r="H86" i="1"/>
  <c r="H87" i="1"/>
  <c r="H88" i="1"/>
  <c r="H89" i="1"/>
  <c r="H90" i="1"/>
  <c r="H91" i="1"/>
  <c r="H92" i="1"/>
  <c r="H93" i="1"/>
  <c r="H94" i="1"/>
  <c r="H95" i="1"/>
  <c r="H96" i="1"/>
  <c r="H97" i="1"/>
  <c r="H98" i="1"/>
  <c r="G100" i="1"/>
  <c r="G101" i="1"/>
  <c r="H103" i="1"/>
  <c r="H104" i="1"/>
  <c r="G106" i="1"/>
  <c r="G107" i="1"/>
  <c r="G109" i="1"/>
  <c r="G110" i="1"/>
  <c r="G111" i="1"/>
  <c r="G112" i="1"/>
  <c r="H112" i="1"/>
  <c r="H113" i="1"/>
  <c r="H114" i="1"/>
  <c r="G116" i="1"/>
  <c r="G117" i="1"/>
  <c r="G118" i="1"/>
  <c r="G119" i="1"/>
  <c r="G120" i="1"/>
  <c r="H120" i="1"/>
  <c r="H121" i="1"/>
  <c r="H122" i="1"/>
  <c r="H123" i="1"/>
  <c r="H124" i="1"/>
  <c r="H125" i="1"/>
  <c r="H126" i="1"/>
  <c r="H127" i="1"/>
  <c r="H128" i="1"/>
  <c r="G130" i="1"/>
  <c r="G131" i="1"/>
  <c r="G132" i="1"/>
  <c r="G133" i="1"/>
  <c r="G134" i="1"/>
  <c r="G135" i="1"/>
  <c r="G136" i="1"/>
  <c r="H136" i="1"/>
  <c r="H137" i="1"/>
  <c r="H138" i="1"/>
  <c r="H139" i="1"/>
  <c r="H140" i="1"/>
  <c r="H141" i="1"/>
  <c r="G143" i="1"/>
  <c r="G144" i="1"/>
  <c r="G145" i="1"/>
  <c r="G146" i="1"/>
  <c r="G147" i="1"/>
  <c r="G152" i="1"/>
  <c r="G153" i="1"/>
  <c r="H153" i="1"/>
  <c r="H154" i="1"/>
  <c r="H155" i="1"/>
  <c r="G157" i="1"/>
  <c r="H157" i="1"/>
  <c r="H158" i="1"/>
  <c r="H159" i="1"/>
  <c r="G164" i="1"/>
  <c r="H164" i="1"/>
  <c r="H165" i="1"/>
  <c r="H166" i="1"/>
  <c r="H167" i="1"/>
  <c r="H168" i="1"/>
  <c r="H169" i="1"/>
  <c r="H170" i="1"/>
  <c r="H171" i="1"/>
  <c r="H172" i="1"/>
  <c r="H173" i="1"/>
  <c r="G175" i="1"/>
  <c r="G177" i="1"/>
  <c r="H184" i="1"/>
  <c r="H207" i="1"/>
  <c r="H231" i="1"/>
  <c r="H252" i="1"/>
  <c r="H260" i="1"/>
  <c r="H431" i="1"/>
  <c r="H439" i="1"/>
  <c r="H447" i="1"/>
  <c r="H455" i="1"/>
  <c r="H463" i="1"/>
  <c r="H471" i="1"/>
  <c r="H474" i="1"/>
  <c r="H482" i="1"/>
  <c r="H489" i="1"/>
  <c r="H497" i="1"/>
  <c r="H505" i="1"/>
  <c r="H513" i="1"/>
  <c r="H521" i="1"/>
  <c r="H532" i="1"/>
  <c r="H540" i="1"/>
  <c r="H548" i="1"/>
  <c r="H556" i="1"/>
  <c r="H179" i="1"/>
  <c r="H180" i="1"/>
  <c r="H181" i="1"/>
  <c r="H182" i="1"/>
  <c r="H183" i="1"/>
  <c r="G185" i="1"/>
  <c r="G186" i="1"/>
  <c r="G187" i="1"/>
  <c r="G188" i="1"/>
  <c r="G189" i="1"/>
  <c r="G191" i="1"/>
  <c r="G192" i="1"/>
  <c r="G193" i="1"/>
  <c r="G194" i="1"/>
  <c r="H194" i="1"/>
  <c r="H195" i="1"/>
  <c r="H196" i="1"/>
  <c r="H197" i="1"/>
  <c r="G199" i="1"/>
  <c r="G200" i="1"/>
  <c r="G201" i="1"/>
  <c r="G202" i="1"/>
  <c r="G203" i="1"/>
  <c r="H203" i="1"/>
  <c r="H204" i="1"/>
  <c r="H205" i="1"/>
  <c r="H206" i="1"/>
  <c r="G208" i="1"/>
  <c r="G209" i="1"/>
  <c r="G210" i="1"/>
  <c r="G211" i="1"/>
  <c r="H211" i="1"/>
  <c r="G214" i="1"/>
  <c r="G216" i="1"/>
  <c r="H218" i="1"/>
  <c r="H219" i="1"/>
  <c r="H220" i="1"/>
  <c r="H221" i="1"/>
  <c r="H222" i="1"/>
  <c r="G224" i="1"/>
  <c r="G225" i="1"/>
  <c r="G226" i="1"/>
  <c r="G227" i="1"/>
  <c r="G228" i="1"/>
  <c r="H228" i="1"/>
  <c r="H229" i="1"/>
  <c r="H230" i="1"/>
  <c r="G232" i="1"/>
  <c r="G233" i="1"/>
  <c r="G234" i="1"/>
  <c r="G235" i="1"/>
  <c r="G236" i="1"/>
  <c r="G237" i="1"/>
  <c r="H237" i="1"/>
  <c r="H238" i="1"/>
  <c r="H239" i="1"/>
  <c r="H240" i="1"/>
  <c r="G242" i="1"/>
  <c r="G243" i="1"/>
  <c r="G244" i="1"/>
  <c r="G245" i="1"/>
  <c r="G246" i="1"/>
  <c r="G247" i="1"/>
  <c r="G248" i="1"/>
  <c r="H248" i="1"/>
  <c r="H249" i="1"/>
  <c r="H250" i="1"/>
  <c r="H251" i="1"/>
  <c r="G253" i="1"/>
  <c r="G254" i="1"/>
  <c r="G255" i="1"/>
  <c r="G256" i="1"/>
  <c r="G257" i="1"/>
  <c r="H259" i="1"/>
  <c r="G261" i="1"/>
  <c r="G262" i="1"/>
  <c r="G263" i="1"/>
  <c r="G264" i="1"/>
  <c r="H264" i="1"/>
  <c r="H265" i="1"/>
  <c r="H266" i="1"/>
  <c r="H267" i="1"/>
  <c r="H268" i="1"/>
  <c r="G270" i="1"/>
  <c r="G271" i="1"/>
  <c r="G272" i="1"/>
  <c r="G273" i="1"/>
  <c r="G274" i="1"/>
  <c r="G275" i="1"/>
  <c r="G276" i="1"/>
  <c r="G277" i="1"/>
  <c r="G278" i="1"/>
  <c r="G279" i="1"/>
  <c r="G280" i="1"/>
  <c r="G281" i="1"/>
  <c r="G282" i="1"/>
  <c r="G283" i="1"/>
  <c r="G284" i="1"/>
  <c r="H284" i="1"/>
  <c r="H285" i="1"/>
  <c r="H286" i="1"/>
  <c r="H287" i="1"/>
  <c r="H288" i="1"/>
  <c r="H289" i="1"/>
  <c r="H290" i="1"/>
  <c r="H291" i="1"/>
  <c r="H292" i="1"/>
  <c r="H293" i="1"/>
  <c r="H294" i="1"/>
  <c r="H298" i="1"/>
  <c r="H299" i="1"/>
  <c r="H300" i="1"/>
  <c r="H301" i="1"/>
  <c r="H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H350" i="1"/>
  <c r="H351" i="1"/>
  <c r="H352" i="1"/>
  <c r="H353" i="1"/>
  <c r="H354" i="1"/>
  <c r="H356" i="1"/>
  <c r="H357" i="1"/>
  <c r="H358" i="1"/>
  <c r="H359" i="1"/>
  <c r="H360" i="1"/>
  <c r="H361" i="1"/>
  <c r="H362" i="1"/>
  <c r="H363" i="1"/>
  <c r="H364" i="1"/>
  <c r="H365" i="1"/>
  <c r="H366" i="1"/>
  <c r="H367" i="1"/>
  <c r="G369" i="1"/>
  <c r="G370" i="1"/>
  <c r="G371" i="1"/>
  <c r="G372" i="1"/>
  <c r="G373" i="1"/>
  <c r="H375" i="1"/>
  <c r="H376" i="1"/>
  <c r="H377" i="1"/>
  <c r="H378" i="1"/>
  <c r="H379" i="1"/>
  <c r="H380" i="1"/>
  <c r="H381" i="1"/>
  <c r="H382" i="1"/>
  <c r="H383" i="1"/>
  <c r="H384" i="1"/>
  <c r="H385" i="1"/>
  <c r="H386" i="1"/>
  <c r="H387" i="1"/>
  <c r="G389" i="1"/>
  <c r="G390" i="1"/>
  <c r="G391" i="1"/>
  <c r="G392" i="1"/>
  <c r="G393" i="1"/>
  <c r="G394" i="1"/>
  <c r="G395" i="1"/>
  <c r="G396" i="1"/>
  <c r="G397" i="1"/>
  <c r="G398" i="1"/>
  <c r="G399" i="1"/>
  <c r="G400" i="1"/>
  <c r="H402" i="1"/>
  <c r="H403" i="1"/>
  <c r="H404" i="1"/>
  <c r="H405" i="1"/>
  <c r="H406" i="1"/>
  <c r="H407" i="1"/>
  <c r="H408" i="1"/>
  <c r="H409" i="1"/>
  <c r="H410" i="1"/>
  <c r="H411" i="1"/>
  <c r="H414" i="1"/>
  <c r="H415" i="1"/>
  <c r="H416" i="1"/>
  <c r="H421" i="1"/>
  <c r="H422" i="1"/>
  <c r="H423" i="1"/>
  <c r="H426" i="1"/>
  <c r="G429" i="1"/>
  <c r="H429" i="1"/>
  <c r="H430" i="1"/>
  <c r="G433" i="1"/>
  <c r="H433" i="1"/>
  <c r="H434" i="1"/>
  <c r="G437" i="1"/>
  <c r="H437" i="1"/>
  <c r="H438" i="1"/>
  <c r="G441" i="1"/>
  <c r="H441" i="1"/>
  <c r="H442" i="1"/>
  <c r="G445" i="1"/>
  <c r="H445" i="1"/>
  <c r="H446" i="1"/>
  <c r="G449" i="1"/>
  <c r="H449" i="1"/>
  <c r="H450" i="1"/>
  <c r="G453" i="1"/>
  <c r="H453" i="1"/>
  <c r="H454" i="1"/>
  <c r="G457" i="1"/>
  <c r="H457" i="1"/>
  <c r="H458" i="1"/>
  <c r="G461" i="1"/>
  <c r="H461" i="1"/>
  <c r="H462" i="1"/>
  <c r="G465" i="1"/>
  <c r="H465" i="1"/>
  <c r="H466" i="1"/>
  <c r="G469" i="1"/>
  <c r="H469" i="1"/>
  <c r="H470" i="1"/>
  <c r="G476" i="1"/>
  <c r="H476" i="1"/>
  <c r="H477" i="1"/>
  <c r="G480" i="1"/>
  <c r="H480" i="1"/>
  <c r="H481" i="1"/>
  <c r="G484" i="1"/>
  <c r="H484" i="1"/>
  <c r="G487" i="1"/>
  <c r="H487" i="1"/>
  <c r="H488" i="1"/>
  <c r="G491" i="1"/>
  <c r="H491" i="1"/>
  <c r="H492" i="1"/>
  <c r="G495" i="1"/>
  <c r="H495" i="1"/>
  <c r="H496" i="1"/>
  <c r="G499" i="1"/>
  <c r="H499" i="1"/>
  <c r="H500" i="1"/>
  <c r="G503" i="1"/>
  <c r="H503" i="1"/>
  <c r="H504" i="1"/>
  <c r="G507" i="1"/>
  <c r="H507" i="1"/>
  <c r="H508" i="1"/>
  <c r="G511" i="1"/>
  <c r="H511" i="1"/>
  <c r="H512" i="1"/>
  <c r="G515" i="1"/>
  <c r="H515" i="1"/>
  <c r="H516" i="1"/>
  <c r="G519" i="1"/>
  <c r="H519" i="1"/>
  <c r="H520" i="1"/>
  <c r="G523" i="1"/>
  <c r="H523" i="1"/>
  <c r="H524" i="1"/>
  <c r="G527" i="1"/>
  <c r="H527" i="1"/>
  <c r="H528" i="1"/>
  <c r="H531" i="1"/>
  <c r="G534" i="1"/>
  <c r="H534" i="1"/>
  <c r="H535" i="1"/>
  <c r="G538" i="1"/>
  <c r="H538" i="1"/>
  <c r="H539" i="1"/>
  <c r="G542" i="1"/>
  <c r="H542" i="1"/>
  <c r="H543" i="1"/>
  <c r="G546" i="1"/>
  <c r="H546" i="1"/>
  <c r="H547" i="1"/>
  <c r="G550" i="1"/>
  <c r="H550" i="1"/>
  <c r="H551" i="1"/>
  <c r="G554" i="1"/>
  <c r="H554" i="1"/>
  <c r="H555" i="1"/>
  <c r="G558" i="1"/>
  <c r="H558" i="1"/>
  <c r="H559" i="1"/>
  <c r="G562" i="1"/>
  <c r="G563" i="1"/>
  <c r="G564" i="1"/>
  <c r="H566" i="1"/>
  <c r="H567" i="1"/>
  <c r="H568" i="1"/>
  <c r="H569" i="1"/>
  <c r="H570" i="1"/>
  <c r="H571" i="1"/>
  <c r="H572" i="1"/>
  <c r="H573" i="1"/>
  <c r="H574" i="1"/>
  <c r="H575" i="1"/>
  <c r="H576" i="1"/>
  <c r="H577" i="1"/>
  <c r="H579" i="1"/>
  <c r="H580" i="1"/>
  <c r="H581" i="1"/>
  <c r="H582" i="1"/>
  <c r="H583" i="1"/>
  <c r="H584" i="1"/>
  <c r="H585" i="1"/>
  <c r="H586" i="1"/>
  <c r="H587" i="1"/>
  <c r="H588" i="1"/>
  <c r="H589" i="1"/>
  <c r="H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H635" i="1"/>
  <c r="H636" i="1"/>
  <c r="H641" i="1"/>
  <c r="G646" i="1"/>
  <c r="G650" i="1"/>
  <c r="G652" i="1"/>
  <c r="G653" i="1"/>
  <c r="G654" i="1"/>
  <c r="G655" i="1"/>
  <c r="G656" i="1"/>
  <c r="G657" i="1"/>
  <c r="G658" i="1"/>
  <c r="G659" i="1"/>
  <c r="G660" i="1"/>
  <c r="G661" i="1"/>
  <c r="G662" i="1"/>
  <c r="G663" i="1"/>
  <c r="G664" i="1"/>
  <c r="G665" i="1"/>
  <c r="G666" i="1"/>
  <c r="G667" i="1"/>
  <c r="G668" i="1"/>
  <c r="G669" i="1"/>
  <c r="G670" i="1"/>
  <c r="G671" i="1"/>
  <c r="G672" i="1"/>
  <c r="G673" i="1"/>
  <c r="G674" i="1"/>
  <c r="G675"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8" i="1"/>
  <c r="G729" i="1"/>
  <c r="G732"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H1404" i="1"/>
  <c r="H1408" i="1"/>
  <c r="H1412" i="1"/>
  <c r="H1416" i="1"/>
  <c r="H1420" i="1"/>
  <c r="H1649" i="1"/>
  <c r="G1649" i="1"/>
  <c r="H1657" i="1"/>
  <c r="G1657" i="1"/>
  <c r="H1665" i="1"/>
  <c r="G1665" i="1"/>
  <c r="H1673" i="1"/>
  <c r="G1673" i="1"/>
  <c r="F68" i="4"/>
  <c r="D49" i="4"/>
  <c r="C45" i="1" s="1"/>
  <c r="H45" i="1" s="1"/>
  <c r="F203" i="4"/>
  <c r="D202" i="4"/>
  <c r="C198" i="1" s="1"/>
  <c r="H258" i="1"/>
  <c r="F314" i="4"/>
  <c r="D309" i="4"/>
  <c r="F585" i="4"/>
  <c r="D584" i="4"/>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H1013" i="1"/>
  <c r="H1014" i="1"/>
  <c r="H1015" i="1"/>
  <c r="H1016" i="1"/>
  <c r="G1019" i="1"/>
  <c r="G1021" i="1"/>
  <c r="G1022" i="1"/>
  <c r="G1034" i="1"/>
  <c r="G1035" i="1"/>
  <c r="G1036" i="1"/>
  <c r="G1037" i="1"/>
  <c r="G1038" i="1"/>
  <c r="G1039" i="1"/>
  <c r="G1042" i="1"/>
  <c r="G1043" i="1"/>
  <c r="G1044" i="1"/>
  <c r="G1045" i="1"/>
  <c r="G1046" i="1"/>
  <c r="G1047" i="1"/>
  <c r="G1048" i="1"/>
  <c r="G1049" i="1"/>
  <c r="G1051" i="1"/>
  <c r="G1053" i="1"/>
  <c r="G1055" i="1"/>
  <c r="G1056" i="1"/>
  <c r="G1058" i="1"/>
  <c r="G1061" i="1"/>
  <c r="G1062" i="1"/>
  <c r="G1063" i="1"/>
  <c r="G1064" i="1"/>
  <c r="G1065" i="1"/>
  <c r="G1066" i="1"/>
  <c r="G1067" i="1"/>
  <c r="G1068" i="1"/>
  <c r="G1069" i="1"/>
  <c r="G1070" i="1"/>
  <c r="G1071" i="1"/>
  <c r="G1072" i="1"/>
  <c r="G1073" i="1"/>
  <c r="H1075" i="1"/>
  <c r="H1076" i="1"/>
  <c r="G1079"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G1254" i="1"/>
  <c r="G1268" i="1"/>
  <c r="G1269" i="1"/>
  <c r="G1270" i="1"/>
  <c r="G1271" i="1"/>
  <c r="G1272" i="1"/>
  <c r="G1273" i="1"/>
  <c r="G1274" i="1"/>
  <c r="G1275" i="1"/>
  <c r="G1276" i="1"/>
  <c r="G1277" i="1"/>
  <c r="H1400" i="1"/>
  <c r="G1402" i="1"/>
  <c r="H1402" i="1"/>
  <c r="H1403" i="1"/>
  <c r="G1406" i="1"/>
  <c r="H1406" i="1"/>
  <c r="H1407" i="1"/>
  <c r="G1410" i="1"/>
  <c r="H1410" i="1"/>
  <c r="H1411" i="1"/>
  <c r="G1414" i="1"/>
  <c r="H1414" i="1"/>
  <c r="H1415" i="1"/>
  <c r="G1418" i="1"/>
  <c r="H1418" i="1"/>
  <c r="H1419" i="1"/>
  <c r="G1422" i="1"/>
  <c r="H1422" i="1"/>
  <c r="H1423" i="1"/>
  <c r="H1424" i="1"/>
  <c r="H1425" i="1"/>
  <c r="H1426" i="1"/>
  <c r="H1427" i="1"/>
  <c r="H1428" i="1"/>
  <c r="H1429" i="1"/>
  <c r="H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G1526" i="1"/>
  <c r="G1527" i="1"/>
  <c r="G1528" i="1"/>
  <c r="G1529" i="1"/>
  <c r="G1530" i="1"/>
  <c r="G1531" i="1"/>
  <c r="G1532" i="1"/>
  <c r="G1533" i="1"/>
  <c r="G1534" i="1"/>
  <c r="G1535" i="1"/>
  <c r="G1536" i="1"/>
  <c r="H1539" i="1"/>
  <c r="H1540" i="1"/>
  <c r="J1541" i="1"/>
  <c r="J1542" i="1"/>
  <c r="J1543" i="1"/>
  <c r="J1544" i="1"/>
  <c r="J1545" i="1"/>
  <c r="J1546" i="1"/>
  <c r="H1547" i="1"/>
  <c r="G1591" i="1"/>
  <c r="G1595" i="1"/>
  <c r="G1599" i="1"/>
  <c r="G1605" i="1"/>
  <c r="G1611" i="1"/>
  <c r="G1615" i="1"/>
  <c r="G1619" i="1"/>
  <c r="G1623" i="1"/>
  <c r="G1627" i="1"/>
  <c r="G1631" i="1"/>
  <c r="G1635" i="1"/>
  <c r="G1639" i="1"/>
  <c r="G1643" i="1"/>
  <c r="H1645" i="1"/>
  <c r="G1645" i="1"/>
  <c r="H1653" i="1"/>
  <c r="G1653" i="1"/>
  <c r="H1661" i="1"/>
  <c r="G1661" i="1"/>
  <c r="H1669" i="1"/>
  <c r="G1669" i="1"/>
  <c r="H1677" i="1"/>
  <c r="G1677" i="1"/>
  <c r="F120" i="4"/>
  <c r="D106" i="4"/>
  <c r="C102" i="1" s="1"/>
  <c r="H102" i="1" s="1"/>
  <c r="H150" i="1"/>
  <c r="F537" i="4"/>
  <c r="D536" i="4"/>
  <c r="H1555" i="1"/>
  <c r="B29" i="9"/>
  <c r="B33" i="9"/>
  <c r="B35" i="9"/>
  <c r="B41" i="9"/>
  <c r="B45" i="9"/>
  <c r="B49" i="9"/>
  <c r="B51" i="9"/>
  <c r="B53" i="9"/>
  <c r="B56" i="9"/>
  <c r="B61" i="9"/>
  <c r="B65" i="9"/>
  <c r="B81" i="9"/>
  <c r="B84" i="9"/>
  <c r="B96" i="9"/>
  <c r="B122" i="9"/>
  <c r="B126" i="9"/>
  <c r="B130" i="9"/>
  <c r="B134" i="9"/>
  <c r="B138" i="9"/>
  <c r="B150" i="9"/>
  <c r="B163" i="9"/>
  <c r="B313" i="9"/>
  <c r="B320" i="9"/>
  <c r="B325" i="9"/>
  <c r="F134" i="4"/>
  <c r="H156" i="1"/>
  <c r="D164" i="4"/>
  <c r="C160" i="1" s="1"/>
  <c r="F170" i="4"/>
  <c r="H368" i="1"/>
  <c r="H374" i="1"/>
  <c r="H388" i="1"/>
  <c r="F647" i="4"/>
  <c r="D648" i="4"/>
  <c r="E430" i="4"/>
  <c r="E535" i="4"/>
  <c r="D529" i="1" s="1"/>
  <c r="E584" i="4"/>
  <c r="D578" i="1" s="1"/>
  <c r="D7" i="5"/>
  <c r="D88" i="5"/>
  <c r="G314" i="9"/>
  <c r="D119" i="5"/>
  <c r="D135" i="5"/>
  <c r="D177" i="5"/>
  <c r="E337" i="9"/>
  <c r="B337" i="9" s="1"/>
  <c r="E339" i="9"/>
  <c r="B339" i="9" s="1"/>
  <c r="D114" i="6"/>
  <c r="E114" i="6"/>
  <c r="E26" i="9"/>
  <c r="B26" i="9" s="1"/>
  <c r="E34" i="9"/>
  <c r="B34" i="9" s="1"/>
  <c r="E48" i="9"/>
  <c r="B48" i="9" s="1"/>
  <c r="E50" i="9"/>
  <c r="B50" i="9" s="1"/>
  <c r="E52" i="9"/>
  <c r="B52" i="9" s="1"/>
  <c r="E54" i="9"/>
  <c r="B54" i="9" s="1"/>
  <c r="E57" i="9"/>
  <c r="B57" i="9" s="1"/>
  <c r="E59" i="9"/>
  <c r="B59" i="9" s="1"/>
  <c r="E67" i="9"/>
  <c r="B67" i="9" s="1"/>
  <c r="E72" i="9"/>
  <c r="B72" i="9" s="1"/>
  <c r="E90" i="9"/>
  <c r="B90" i="9" s="1"/>
  <c r="E98" i="9"/>
  <c r="B98" i="9" s="1"/>
  <c r="E102" i="9"/>
  <c r="B102" i="9" s="1"/>
  <c r="E106" i="9"/>
  <c r="B106" i="9" s="1"/>
  <c r="E110" i="9"/>
  <c r="B110" i="9" s="1"/>
  <c r="E114" i="9"/>
  <c r="B114" i="9" s="1"/>
  <c r="E120" i="9"/>
  <c r="B120" i="9" s="1"/>
  <c r="E124" i="9"/>
  <c r="B124" i="9" s="1"/>
  <c r="E128" i="9"/>
  <c r="B128" i="9" s="1"/>
  <c r="E132" i="9"/>
  <c r="B132" i="9" s="1"/>
  <c r="E140" i="9"/>
  <c r="B140" i="9" s="1"/>
  <c r="E144" i="9"/>
  <c r="B144" i="9" s="1"/>
  <c r="E152" i="9"/>
  <c r="B152" i="9" s="1"/>
  <c r="E161" i="9"/>
  <c r="B161" i="9" s="1"/>
  <c r="E165" i="9"/>
  <c r="B165" i="9" s="1"/>
  <c r="E173" i="9"/>
  <c r="B173" i="9" s="1"/>
  <c r="B249" i="9"/>
  <c r="B251" i="9"/>
  <c r="B253" i="9"/>
  <c r="B255" i="9"/>
  <c r="B257" i="9"/>
  <c r="B259" i="9"/>
  <c r="B261" i="9"/>
  <c r="B263" i="9"/>
  <c r="B265" i="9"/>
  <c r="B267" i="9"/>
  <c r="B269" i="9"/>
  <c r="B271" i="9"/>
  <c r="B273" i="9"/>
  <c r="B275" i="9"/>
  <c r="B277" i="9"/>
  <c r="B279" i="9"/>
  <c r="B304" i="9"/>
  <c r="B321" i="9"/>
  <c r="B328" i="9"/>
  <c r="B333" i="9"/>
  <c r="F248" i="9"/>
  <c r="F250" i="9"/>
  <c r="B250" i="9" s="1"/>
  <c r="F252" i="9"/>
  <c r="F254" i="9"/>
  <c r="B254" i="9" s="1"/>
  <c r="F256" i="9"/>
  <c r="F258" i="9"/>
  <c r="B258" i="9" s="1"/>
  <c r="F260" i="9"/>
  <c r="F262" i="9"/>
  <c r="B262" i="9" s="1"/>
  <c r="F264" i="9"/>
  <c r="F266" i="9"/>
  <c r="B266" i="9" s="1"/>
  <c r="F268" i="9"/>
  <c r="F270" i="9"/>
  <c r="B270" i="9" s="1"/>
  <c r="F272" i="9"/>
  <c r="F274" i="9"/>
  <c r="B274" i="9" s="1"/>
  <c r="F276" i="9"/>
  <c r="F278" i="9"/>
  <c r="B278" i="9" s="1"/>
  <c r="F280" i="9"/>
  <c r="F281" i="9"/>
  <c r="B281" i="9" s="1"/>
  <c r="F283" i="9"/>
  <c r="B283" i="9" s="1"/>
  <c r="F285" i="9"/>
  <c r="B285" i="9" s="1"/>
  <c r="F287" i="9"/>
  <c r="B287" i="9" s="1"/>
  <c r="F289" i="9"/>
  <c r="B289" i="9" s="1"/>
  <c r="F291" i="9"/>
  <c r="B291" i="9" s="1"/>
  <c r="E294" i="9"/>
  <c r="B294" i="9" s="1"/>
  <c r="E303" i="9"/>
  <c r="B303" i="9" s="1"/>
  <c r="E305" i="9"/>
  <c r="B305" i="9" s="1"/>
  <c r="E312" i="9"/>
  <c r="B312" i="9" s="1"/>
  <c r="E317" i="9"/>
  <c r="B317" i="9" s="1"/>
  <c r="E319" i="9"/>
  <c r="B319" i="9" s="1"/>
  <c r="E322" i="9"/>
  <c r="B322" i="9" s="1"/>
  <c r="E323" i="9"/>
  <c r="B323" i="9" s="1"/>
  <c r="E326" i="9"/>
  <c r="B326" i="9" s="1"/>
  <c r="E331" i="9"/>
  <c r="B331" i="9" s="1"/>
  <c r="E335" i="9"/>
  <c r="B335" i="9" s="1"/>
  <c r="G736" i="1"/>
  <c r="G727" i="1"/>
  <c r="G1517" i="1"/>
  <c r="F118" i="6"/>
  <c r="G213" i="1"/>
  <c r="G182" i="1"/>
  <c r="E164" i="4"/>
  <c r="D160" i="1" s="1"/>
  <c r="E327" i="9"/>
  <c r="B327" i="9" s="1"/>
  <c r="G1305" i="1"/>
  <c r="G1155" i="1"/>
  <c r="G1161" i="1"/>
  <c r="G1340" i="1"/>
  <c r="G1514" i="1"/>
  <c r="G1516" i="1"/>
  <c r="G196" i="1"/>
  <c r="H215" i="1"/>
  <c r="D212" i="1"/>
  <c r="G212" i="1" s="1"/>
  <c r="H198" i="1"/>
  <c r="H213" i="1"/>
  <c r="G1538" i="1"/>
  <c r="H1556" i="1"/>
  <c r="J1557" i="1"/>
  <c r="H1538" i="1"/>
  <c r="H1681" i="1"/>
  <c r="G1681" i="1"/>
  <c r="G1683" i="1"/>
  <c r="G1607" i="1"/>
  <c r="C1585" i="1"/>
  <c r="H1585" i="1" s="1"/>
  <c r="H1583" i="1"/>
  <c r="G1583" i="1"/>
  <c r="G1587" i="1"/>
  <c r="G1585" i="1"/>
  <c r="G1177" i="1"/>
  <c r="E69" i="5"/>
  <c r="F171" i="5"/>
  <c r="D1181" i="1"/>
  <c r="G1252" i="1"/>
  <c r="G1253" i="1"/>
  <c r="G1267" i="1"/>
  <c r="G1265" i="1"/>
  <c r="G1263" i="1"/>
  <c r="F177" i="5"/>
  <c r="G1339" i="1"/>
  <c r="G1306" i="1"/>
  <c r="G737" i="1"/>
  <c r="F244" i="9"/>
  <c r="B244" i="9" s="1"/>
  <c r="G416" i="1"/>
  <c r="G300" i="1"/>
  <c r="G423" i="1"/>
  <c r="G299" i="1"/>
  <c r="G651" i="1"/>
  <c r="E296" i="9"/>
  <c r="B296" i="9" s="1"/>
  <c r="G1266" i="1"/>
  <c r="E255" i="5"/>
  <c r="D1259" i="1" s="1"/>
  <c r="H1259" i="1" s="1"/>
  <c r="G1278" i="1"/>
  <c r="E336" i="9"/>
  <c r="B336" i="9" s="1"/>
  <c r="D1264" i="1"/>
  <c r="G1264" i="1" s="1"/>
  <c r="F260" i="5"/>
  <c r="F236" i="9"/>
  <c r="B236" i="9" s="1"/>
  <c r="G1259" i="1"/>
  <c r="G1260" i="1"/>
  <c r="G1261" i="1"/>
  <c r="F256" i="5"/>
  <c r="G1256" i="1"/>
  <c r="G1257" i="1"/>
  <c r="F252" i="5"/>
  <c r="E36" i="9"/>
  <c r="B36" i="9" s="1"/>
  <c r="G1184" i="1"/>
  <c r="G1182" i="1"/>
  <c r="G1183" i="1"/>
  <c r="G1176" i="1"/>
  <c r="G1179" i="1"/>
  <c r="G1152" i="1"/>
  <c r="G1167" i="1"/>
  <c r="G1060" i="1"/>
  <c r="G1057" i="1"/>
  <c r="G1059" i="1"/>
  <c r="G1054" i="1"/>
  <c r="G1050" i="1"/>
  <c r="G1052" i="1"/>
  <c r="F45" i="5"/>
  <c r="G1040" i="1"/>
  <c r="G1041" i="1"/>
  <c r="F35" i="5"/>
  <c r="G1033" i="1"/>
  <c r="G1032" i="1"/>
  <c r="G1031" i="1"/>
  <c r="G1030" i="1"/>
  <c r="G1029" i="1"/>
  <c r="G1028" i="1"/>
  <c r="G1027" i="1"/>
  <c r="G1026" i="1"/>
  <c r="G1024" i="1"/>
  <c r="G1025" i="1"/>
  <c r="E12" i="5"/>
  <c r="F12" i="5" s="1"/>
  <c r="F19" i="5"/>
  <c r="G1023" i="1"/>
  <c r="G1018" i="1"/>
  <c r="G1020" i="1"/>
  <c r="F13" i="5"/>
  <c r="G843" i="1"/>
  <c r="G735" i="1"/>
  <c r="G734" i="1"/>
  <c r="G733" i="1"/>
  <c r="G731" i="1"/>
  <c r="G730" i="1"/>
  <c r="G676" i="1"/>
  <c r="G648" i="1"/>
  <c r="G647" i="1"/>
  <c r="G649" i="1"/>
  <c r="G645" i="1"/>
  <c r="G388" i="1"/>
  <c r="F393" i="4"/>
  <c r="G368" i="1"/>
  <c r="G374" i="1"/>
  <c r="E360" i="4"/>
  <c r="E417" i="4" s="1"/>
  <c r="D412" i="1" s="1"/>
  <c r="F373" i="4"/>
  <c r="F379" i="4"/>
  <c r="G298" i="1"/>
  <c r="G421" i="1"/>
  <c r="G641" i="1"/>
  <c r="E648" i="4"/>
  <c r="D642" i="1" s="1"/>
  <c r="F154" i="4"/>
  <c r="G258" i="1"/>
  <c r="G198" i="1"/>
  <c r="F202" i="4"/>
  <c r="G215" i="1"/>
  <c r="F216" i="4"/>
  <c r="G190" i="1"/>
  <c r="F194" i="4"/>
  <c r="G195" i="1"/>
  <c r="G180" i="1"/>
  <c r="G179" i="1"/>
  <c r="G178" i="1"/>
  <c r="G176" i="1"/>
  <c r="D174" i="1"/>
  <c r="H174" i="1" s="1"/>
  <c r="F178" i="4"/>
  <c r="G170" i="1"/>
  <c r="G169" i="1"/>
  <c r="G168" i="1"/>
  <c r="G166" i="1"/>
  <c r="G167" i="1"/>
  <c r="G165" i="1"/>
  <c r="G163" i="1"/>
  <c r="G161" i="1"/>
  <c r="G162" i="1"/>
  <c r="G159" i="1"/>
  <c r="G155" i="1"/>
  <c r="G156" i="1"/>
  <c r="G158" i="1"/>
  <c r="E153" i="4"/>
  <c r="G24" i="9" s="1"/>
  <c r="F160" i="4"/>
  <c r="G150" i="1"/>
  <c r="G151" i="1"/>
  <c r="E31" i="9"/>
  <c r="B31" i="9" s="1"/>
  <c r="G125" i="1"/>
  <c r="G126" i="1"/>
  <c r="F129" i="4"/>
  <c r="G121" i="1"/>
  <c r="G122" i="1"/>
  <c r="G124" i="1"/>
  <c r="F125" i="4"/>
  <c r="F126" i="4"/>
  <c r="E37" i="9"/>
  <c r="B37" i="9" s="1"/>
  <c r="E311" i="9"/>
  <c r="B311" i="9" s="1"/>
  <c r="E329" i="9"/>
  <c r="B329" i="9" s="1"/>
  <c r="G102" i="1"/>
  <c r="G108" i="1"/>
  <c r="F106" i="4"/>
  <c r="F112" i="4"/>
  <c r="G73" i="1"/>
  <c r="G66" i="1"/>
  <c r="G45" i="1"/>
  <c r="G64" i="1"/>
  <c r="G65" i="1"/>
  <c r="F49" i="4"/>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5" i="1"/>
  <c r="G477" i="1"/>
  <c r="G479" i="1"/>
  <c r="G481" i="1"/>
  <c r="G483" i="1"/>
  <c r="G486" i="1"/>
  <c r="G488" i="1"/>
  <c r="G490" i="1"/>
  <c r="G492" i="1"/>
  <c r="G494" i="1"/>
  <c r="G496" i="1"/>
  <c r="G498" i="1"/>
  <c r="G500" i="1"/>
  <c r="G502" i="1"/>
  <c r="G504" i="1"/>
  <c r="G506" i="1"/>
  <c r="G508" i="1"/>
  <c r="G510" i="1"/>
  <c r="G512" i="1"/>
  <c r="G514" i="1"/>
  <c r="G516" i="1"/>
  <c r="G518" i="1"/>
  <c r="G520" i="1"/>
  <c r="G522" i="1"/>
  <c r="G524" i="1"/>
  <c r="G526" i="1"/>
  <c r="G528" i="1"/>
  <c r="G531" i="1"/>
  <c r="G533" i="1"/>
  <c r="G535" i="1"/>
  <c r="G537" i="1"/>
  <c r="G539" i="1"/>
  <c r="G541" i="1"/>
  <c r="G543" i="1"/>
  <c r="G545" i="1"/>
  <c r="G547" i="1"/>
  <c r="G549" i="1"/>
  <c r="G551" i="1"/>
  <c r="G553" i="1"/>
  <c r="G555" i="1"/>
  <c r="G557" i="1"/>
  <c r="G559" i="1"/>
  <c r="G561" i="1"/>
  <c r="G1076" i="1"/>
  <c r="G1078" i="1"/>
  <c r="G108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G1400" i="1"/>
  <c r="G1403" i="1"/>
  <c r="G1405" i="1"/>
  <c r="G1407" i="1"/>
  <c r="G1409" i="1"/>
  <c r="G1411" i="1"/>
  <c r="G1413" i="1"/>
  <c r="G1415" i="1"/>
  <c r="G1417" i="1"/>
  <c r="G1419" i="1"/>
  <c r="G1421" i="1"/>
  <c r="H1399" i="1"/>
  <c r="H1541" i="1"/>
  <c r="I1541" i="1" s="1"/>
  <c r="H1542" i="1"/>
  <c r="I1542" i="1" s="1"/>
  <c r="H1543" i="1"/>
  <c r="I1543" i="1" s="1"/>
  <c r="H1544" i="1"/>
  <c r="I1544" i="1" s="1"/>
  <c r="H1545" i="1"/>
  <c r="I1545" i="1" s="1"/>
  <c r="H1546" i="1"/>
  <c r="I1546" i="1" s="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H1582" i="1"/>
  <c r="H1584" i="1"/>
  <c r="H1586" i="1"/>
  <c r="H1588" i="1"/>
  <c r="H1590" i="1"/>
  <c r="H1592" i="1"/>
  <c r="H1594" i="1"/>
  <c r="H1596" i="1"/>
  <c r="H1598" i="1"/>
  <c r="H1600" i="1"/>
  <c r="H1602"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E6" i="4"/>
  <c r="E640" i="4"/>
  <c r="D634" i="1" s="1"/>
  <c r="D7" i="4"/>
  <c r="F135" i="4"/>
  <c r="F141" i="4"/>
  <c r="F165" i="4"/>
  <c r="D221" i="4"/>
  <c r="D273" i="4"/>
  <c r="D354" i="4"/>
  <c r="D406" i="4"/>
  <c r="D360" i="4" s="1"/>
  <c r="F426" i="4"/>
  <c r="D431" i="4"/>
  <c r="D479" i="4"/>
  <c r="D491" i="4"/>
  <c r="D571" i="4"/>
  <c r="D597" i="4"/>
  <c r="E156" i="9"/>
  <c r="B156" i="9" s="1"/>
  <c r="F607" i="4"/>
  <c r="F8" i="5"/>
  <c r="G315" i="9"/>
  <c r="G316" i="9"/>
  <c r="F150" i="5"/>
  <c r="F197" i="5"/>
  <c r="F203" i="5"/>
  <c r="F219" i="5"/>
  <c r="D5" i="6"/>
  <c r="D35" i="6"/>
  <c r="D89" i="6"/>
  <c r="D129" i="6"/>
  <c r="D152" i="4"/>
  <c r="F427" i="4"/>
  <c r="E314" i="9"/>
  <c r="B314" i="9" s="1"/>
  <c r="F89" i="5"/>
  <c r="H316" i="9"/>
  <c r="H315" i="9"/>
  <c r="F178" i="5"/>
  <c r="E141" i="6"/>
  <c r="D44" i="8"/>
  <c r="G343" i="9" s="1"/>
  <c r="E343" i="9" s="1"/>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H309"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74" i="9"/>
  <c r="E174" i="9" s="1"/>
  <c r="B174" i="9" s="1"/>
  <c r="G175" i="9"/>
  <c r="E175" i="9" s="1"/>
  <c r="B175" i="9" s="1"/>
  <c r="G176" i="9"/>
  <c r="E176" i="9" s="1"/>
  <c r="B176" i="9" s="1"/>
  <c r="G177" i="9"/>
  <c r="E177" i="9" s="1"/>
  <c r="B177" i="9" s="1"/>
  <c r="G178" i="9"/>
  <c r="E178" i="9" s="1"/>
  <c r="B178" i="9" s="1"/>
  <c r="G179" i="9"/>
  <c r="H180" i="9"/>
  <c r="G181" i="9"/>
  <c r="E181" i="9" s="1"/>
  <c r="B181" i="9" s="1"/>
  <c r="G182" i="9"/>
  <c r="E182" i="9" s="1"/>
  <c r="B182" i="9" s="1"/>
  <c r="G183" i="9"/>
  <c r="E183" i="9" s="1"/>
  <c r="B183" i="9" s="1"/>
  <c r="G184" i="9"/>
  <c r="E184" i="9" s="1"/>
  <c r="B184" i="9" s="1"/>
  <c r="G185" i="9"/>
  <c r="E185" i="9" s="1"/>
  <c r="B185" i="9" s="1"/>
  <c r="G346" i="9"/>
  <c r="E346" i="9" s="1"/>
  <c r="H179" i="9"/>
  <c r="G180" i="9"/>
  <c r="E180" i="9" s="1"/>
  <c r="B180" i="9" s="1"/>
  <c r="B230" i="9"/>
  <c r="B232" i="9"/>
  <c r="B234" i="9"/>
  <c r="B238" i="9"/>
  <c r="B240" i="9"/>
  <c r="B242" i="9"/>
  <c r="B246" i="9"/>
  <c r="B248" i="9"/>
  <c r="B252" i="9"/>
  <c r="B256" i="9"/>
  <c r="B260" i="9"/>
  <c r="B264" i="9"/>
  <c r="B268" i="9"/>
  <c r="B272" i="9"/>
  <c r="B276" i="9"/>
  <c r="B280" i="9"/>
  <c r="H212" i="1" l="1"/>
  <c r="F114" i="6"/>
  <c r="H30" i="3"/>
  <c r="C1510" i="1"/>
  <c r="F135" i="5"/>
  <c r="C1140" i="1"/>
  <c r="H22" i="3"/>
  <c r="C1012" i="1"/>
  <c r="F648" i="4"/>
  <c r="C642" i="1"/>
  <c r="H642" i="1" s="1"/>
  <c r="F584" i="4"/>
  <c r="C578" i="1"/>
  <c r="G578" i="1" s="1"/>
  <c r="F309" i="4"/>
  <c r="C304" i="1"/>
  <c r="H160" i="1"/>
  <c r="I30" i="3"/>
  <c r="D1510" i="1"/>
  <c r="H1510" i="1" s="1"/>
  <c r="H24" i="3"/>
  <c r="D176" i="5"/>
  <c r="C1180" i="1" s="1"/>
  <c r="C1181" i="1"/>
  <c r="G1181" i="1" s="1"/>
  <c r="F119" i="5"/>
  <c r="C1124" i="1"/>
  <c r="F88" i="5"/>
  <c r="D69" i="5"/>
  <c r="C1093" i="1"/>
  <c r="H578" i="1"/>
  <c r="E639" i="4"/>
  <c r="D633" i="1" s="1"/>
  <c r="D424" i="1"/>
  <c r="F536" i="4"/>
  <c r="C530" i="1"/>
  <c r="H1181" i="1"/>
  <c r="F164" i="4"/>
  <c r="G160" i="1"/>
  <c r="H24" i="9"/>
  <c r="H19" i="9"/>
  <c r="E19" i="9" s="1"/>
  <c r="B19" i="9" s="1"/>
  <c r="I23" i="3"/>
  <c r="D1074" i="1"/>
  <c r="E251" i="5"/>
  <c r="F251" i="5" s="1"/>
  <c r="F255" i="5"/>
  <c r="E176" i="5"/>
  <c r="D1180" i="1" s="1"/>
  <c r="E7" i="5"/>
  <c r="D1017" i="1"/>
  <c r="E418" i="4"/>
  <c r="D413" i="1" s="1"/>
  <c r="D355" i="1"/>
  <c r="G642" i="1"/>
  <c r="F153" i="4"/>
  <c r="G174" i="1"/>
  <c r="E24" i="9"/>
  <c r="B24" i="9" s="1"/>
  <c r="E152" i="4"/>
  <c r="F152" i="4" s="1"/>
  <c r="D149" i="1"/>
  <c r="B346" i="9"/>
  <c r="E345" i="9"/>
  <c r="I10" i="3" s="1"/>
  <c r="B207" i="9"/>
  <c r="K1481" i="9"/>
  <c r="G344" i="9"/>
  <c r="E344" i="9" s="1"/>
  <c r="B344" i="9" s="1"/>
  <c r="I39" i="3"/>
  <c r="C1621" i="1"/>
  <c r="I31" i="3"/>
  <c r="D1537" i="1"/>
  <c r="F129" i="6"/>
  <c r="C1525" i="1"/>
  <c r="H28" i="3"/>
  <c r="F35" i="6"/>
  <c r="C1431" i="1"/>
  <c r="E316" i="9"/>
  <c r="B316" i="9" s="1"/>
  <c r="F571" i="4"/>
  <c r="C565" i="1"/>
  <c r="F491" i="4"/>
  <c r="C485" i="1"/>
  <c r="D430" i="4"/>
  <c r="F431" i="4"/>
  <c r="C425" i="1"/>
  <c r="F406" i="4"/>
  <c r="C401" i="1"/>
  <c r="F354" i="4"/>
  <c r="D308" i="4"/>
  <c r="C349" i="1"/>
  <c r="F221" i="4"/>
  <c r="C217" i="1"/>
  <c r="I1581" i="1"/>
  <c r="I1579" i="1"/>
  <c r="I1575" i="1"/>
  <c r="I1573" i="1"/>
  <c r="I1569" i="1"/>
  <c r="I1567" i="1"/>
  <c r="I1565" i="1"/>
  <c r="I1561" i="1"/>
  <c r="I1559" i="1"/>
  <c r="I1557" i="1"/>
  <c r="I1553" i="1"/>
  <c r="I1551" i="1"/>
  <c r="I1549" i="1"/>
  <c r="E179" i="9"/>
  <c r="B179" i="9" s="1"/>
  <c r="E309" i="9"/>
  <c r="B309" i="9" s="1"/>
  <c r="B343" i="9"/>
  <c r="D299" i="4"/>
  <c r="H18" i="3"/>
  <c r="C148" i="1"/>
  <c r="F89" i="6"/>
  <c r="C1485" i="1"/>
  <c r="G348" i="9"/>
  <c r="E348" i="9" s="1"/>
  <c r="D141" i="6"/>
  <c r="F5" i="6"/>
  <c r="C1401" i="1"/>
  <c r="H27" i="3"/>
  <c r="E315" i="9"/>
  <c r="B315" i="9" s="1"/>
  <c r="F597" i="4"/>
  <c r="C591" i="1"/>
  <c r="D535" i="4"/>
  <c r="F479" i="4"/>
  <c r="C473" i="1"/>
  <c r="D418" i="4"/>
  <c r="F360" i="4"/>
  <c r="C355" i="1"/>
  <c r="F273" i="4"/>
  <c r="C269" i="1"/>
  <c r="D6" i="4"/>
  <c r="F7" i="4"/>
  <c r="C3" i="1"/>
  <c r="E422" i="4"/>
  <c r="I17" i="3"/>
  <c r="D2" i="1"/>
  <c r="I1580" i="1"/>
  <c r="I1578" i="1"/>
  <c r="I1576" i="1"/>
  <c r="I1574" i="1"/>
  <c r="I1570" i="1"/>
  <c r="I1568" i="1"/>
  <c r="I1566" i="1"/>
  <c r="I1564" i="1"/>
  <c r="I1562" i="1"/>
  <c r="I1560" i="1"/>
  <c r="I1558" i="1"/>
  <c r="I1554" i="1"/>
  <c r="I1552" i="1"/>
  <c r="I1550" i="1"/>
  <c r="I1548" i="1"/>
  <c r="G1093" i="1" l="1"/>
  <c r="H1093" i="1"/>
  <c r="G304" i="1"/>
  <c r="H304" i="1"/>
  <c r="G1140" i="1"/>
  <c r="H1140" i="1"/>
  <c r="G530" i="1"/>
  <c r="H530" i="1"/>
  <c r="H23" i="3"/>
  <c r="C1074" i="1"/>
  <c r="F69" i="5"/>
  <c r="G1124" i="1"/>
  <c r="H1124" i="1"/>
  <c r="D6" i="5"/>
  <c r="G1510" i="1"/>
  <c r="E342" i="9"/>
  <c r="H1074" i="1"/>
  <c r="G1074" i="1"/>
  <c r="D1255" i="1"/>
  <c r="G1255" i="1" s="1"/>
  <c r="I25" i="3"/>
  <c r="F176" i="5"/>
  <c r="H1180" i="1"/>
  <c r="G1180" i="1"/>
  <c r="E6" i="5"/>
  <c r="D1012" i="1"/>
  <c r="I22" i="3"/>
  <c r="F7" i="5"/>
  <c r="H1017" i="1"/>
  <c r="G1017" i="1"/>
  <c r="H149" i="1"/>
  <c r="G149" i="1"/>
  <c r="E299" i="4"/>
  <c r="F299" i="4" s="1"/>
  <c r="I18" i="3"/>
  <c r="D148" i="1"/>
  <c r="H148" i="1" s="1"/>
  <c r="G3" i="1"/>
  <c r="H3" i="1"/>
  <c r="B348" i="9"/>
  <c r="E347" i="9"/>
  <c r="D417" i="4"/>
  <c r="F308" i="4"/>
  <c r="C303" i="1"/>
  <c r="G401" i="1"/>
  <c r="H401" i="1"/>
  <c r="G425" i="1"/>
  <c r="H425" i="1"/>
  <c r="F430" i="4"/>
  <c r="D639" i="4"/>
  <c r="C424" i="1"/>
  <c r="G1431" i="1"/>
  <c r="H1431" i="1"/>
  <c r="D300" i="4"/>
  <c r="F6" i="4"/>
  <c r="D422" i="4"/>
  <c r="H17" i="3"/>
  <c r="C2" i="1"/>
  <c r="G473" i="1"/>
  <c r="H473" i="1"/>
  <c r="D640" i="4"/>
  <c r="F535" i="4"/>
  <c r="C529" i="1"/>
  <c r="E643" i="4"/>
  <c r="D417" i="1"/>
  <c r="G269" i="1"/>
  <c r="H269" i="1"/>
  <c r="G355" i="1"/>
  <c r="H355" i="1"/>
  <c r="F418" i="4"/>
  <c r="C413" i="1"/>
  <c r="G591" i="1"/>
  <c r="H591" i="1"/>
  <c r="G1401" i="1"/>
  <c r="H1401" i="1"/>
  <c r="F141" i="6"/>
  <c r="H31" i="3"/>
  <c r="C1537" i="1"/>
  <c r="H9" i="3" s="1"/>
  <c r="G1485" i="1"/>
  <c r="H1485" i="1"/>
  <c r="G148" i="1"/>
  <c r="D423" i="4"/>
  <c r="D301" i="4"/>
  <c r="C295" i="1"/>
  <c r="G217" i="1"/>
  <c r="H217" i="1"/>
  <c r="G349" i="1"/>
  <c r="H349" i="1"/>
  <c r="G485" i="1"/>
  <c r="H485" i="1"/>
  <c r="G565" i="1"/>
  <c r="H565" i="1"/>
  <c r="G1525" i="1"/>
  <c r="H1525" i="1"/>
  <c r="H1621" i="1"/>
  <c r="G1621" i="1"/>
  <c r="H11" i="3"/>
  <c r="G299" i="9" l="1"/>
  <c r="C1011" i="1"/>
  <c r="H1255" i="1"/>
  <c r="H1012" i="1"/>
  <c r="G1012" i="1"/>
  <c r="H299" i="9"/>
  <c r="E299" i="9" s="1"/>
  <c r="B299" i="9" s="1"/>
  <c r="D1011" i="1"/>
  <c r="G306" i="9"/>
  <c r="E306" i="9" s="1"/>
  <c r="B306" i="9" s="1"/>
  <c r="F6" i="5"/>
  <c r="D295" i="1"/>
  <c r="H295" i="1" s="1"/>
  <c r="E423" i="4"/>
  <c r="E301" i="4"/>
  <c r="D297" i="1" s="1"/>
  <c r="E300" i="4"/>
  <c r="D296" i="1" s="1"/>
  <c r="K3" i="9"/>
  <c r="I9" i="3"/>
  <c r="G295" i="1"/>
  <c r="F301" i="4"/>
  <c r="C297" i="1"/>
  <c r="N3" i="9"/>
  <c r="I11" i="3"/>
  <c r="D644" i="4"/>
  <c r="D425" i="4"/>
  <c r="C418" i="1"/>
  <c r="G20" i="9"/>
  <c r="D637" i="1"/>
  <c r="G2" i="1"/>
  <c r="H2" i="1"/>
  <c r="D643" i="4"/>
  <c r="D424" i="4"/>
  <c r="F422" i="4"/>
  <c r="C417" i="1"/>
  <c r="C296" i="1"/>
  <c r="G424" i="1"/>
  <c r="H424" i="1"/>
  <c r="G1537" i="1"/>
  <c r="H1537" i="1"/>
  <c r="G413" i="1"/>
  <c r="H413" i="1"/>
  <c r="G529" i="1"/>
  <c r="H529" i="1"/>
  <c r="F640" i="4"/>
  <c r="C634" i="1"/>
  <c r="F639" i="4"/>
  <c r="C633" i="1"/>
  <c r="G303" i="1"/>
  <c r="H303" i="1"/>
  <c r="F417" i="4"/>
  <c r="C412" i="1"/>
  <c r="H8" i="3" l="1"/>
  <c r="M3" i="9" s="1"/>
  <c r="G334" i="9" s="1"/>
  <c r="H1011" i="1"/>
  <c r="G1011" i="1"/>
  <c r="F300" i="4"/>
  <c r="H20" i="9"/>
  <c r="E20" i="9" s="1"/>
  <c r="B20" i="9" s="1"/>
  <c r="D418" i="1"/>
  <c r="H418" i="1" s="1"/>
  <c r="E644" i="4"/>
  <c r="E425" i="4"/>
  <c r="D420" i="1" s="1"/>
  <c r="E424" i="4"/>
  <c r="D419" i="1" s="1"/>
  <c r="F423" i="4"/>
  <c r="G634" i="1"/>
  <c r="H634" i="1"/>
  <c r="G417" i="1"/>
  <c r="H417" i="1"/>
  <c r="F425" i="4"/>
  <c r="C420" i="1"/>
  <c r="G297" i="1"/>
  <c r="H297" i="1"/>
  <c r="G296" i="1"/>
  <c r="H296" i="1"/>
  <c r="F424" i="4"/>
  <c r="C419" i="1"/>
  <c r="G412" i="1"/>
  <c r="H412" i="1"/>
  <c r="G633" i="1"/>
  <c r="H633" i="1"/>
  <c r="D645" i="4"/>
  <c r="F643" i="4"/>
  <c r="C637" i="1"/>
  <c r="D646" i="4"/>
  <c r="F644" i="4"/>
  <c r="C638" i="1"/>
  <c r="H334" i="9" l="1"/>
  <c r="E334" i="9" s="1"/>
  <c r="G418" i="1"/>
  <c r="D638" i="1"/>
  <c r="G638" i="1" s="1"/>
  <c r="E646" i="4"/>
  <c r="E645" i="4"/>
  <c r="F645" i="4" s="1"/>
  <c r="D650" i="4"/>
  <c r="F646" i="4"/>
  <c r="C640" i="1"/>
  <c r="G637" i="1"/>
  <c r="H637" i="1"/>
  <c r="D649" i="4"/>
  <c r="C639" i="1"/>
  <c r="G419" i="1"/>
  <c r="H419" i="1"/>
  <c r="G420" i="1"/>
  <c r="H420" i="1"/>
  <c r="E298" i="9" l="1"/>
  <c r="I8" i="3" s="1"/>
  <c r="B334" i="9"/>
  <c r="H638" i="1"/>
  <c r="D640" i="1"/>
  <c r="H640" i="1" s="1"/>
  <c r="E650" i="4"/>
  <c r="D639" i="1"/>
  <c r="H639" i="1" s="1"/>
  <c r="E649" i="4"/>
  <c r="G297" i="9" s="1"/>
  <c r="E297" i="9" s="1"/>
  <c r="B297" i="9" s="1"/>
  <c r="G639" i="1"/>
  <c r="F650" i="4"/>
  <c r="H20" i="3"/>
  <c r="C644" i="1"/>
  <c r="H19" i="3"/>
  <c r="C643" i="1"/>
  <c r="G640" i="1" l="1"/>
  <c r="I19" i="3"/>
  <c r="D643" i="1"/>
  <c r="I20" i="3"/>
  <c r="D644" i="1"/>
  <c r="H644" i="1" s="1"/>
  <c r="F649" i="4"/>
  <c r="G643" i="1"/>
  <c r="G644" i="1" l="1"/>
  <c r="H7" i="3"/>
  <c r="J3" i="9" s="1"/>
  <c r="H295" i="9" s="1"/>
  <c r="H643" i="1"/>
  <c r="G295" i="9" l="1"/>
  <c r="H15" i="9"/>
  <c r="H22" i="9"/>
  <c r="I11" i="9"/>
  <c r="G15" i="9"/>
  <c r="I8" i="9"/>
  <c r="M16" i="9"/>
  <c r="K5" i="9"/>
  <c r="J7" i="9"/>
  <c r="I9" i="9"/>
  <c r="J13" i="9"/>
  <c r="G18" i="9"/>
  <c r="G21" i="9"/>
  <c r="K13" i="9"/>
  <c r="J8" i="9"/>
  <c r="G17" i="9"/>
  <c r="J11" i="9"/>
  <c r="H17" i="9"/>
  <c r="K11" i="9"/>
  <c r="J6" i="9"/>
  <c r="L16" i="9"/>
  <c r="F16" i="9" s="1"/>
  <c r="K10" i="9"/>
  <c r="J5" i="9"/>
  <c r="L293" i="9"/>
  <c r="F293" i="9" s="1"/>
  <c r="F23" i="9" s="1"/>
  <c r="J17" i="9"/>
  <c r="L15" i="9"/>
  <c r="J12" i="9"/>
  <c r="K9" i="9"/>
  <c r="I7" i="9"/>
  <c r="H21" i="9"/>
  <c r="G16" i="9"/>
  <c r="K12" i="9"/>
  <c r="K8" i="9"/>
  <c r="I6" i="9"/>
  <c r="H16" i="9"/>
  <c r="I13" i="9"/>
  <c r="J10" i="9"/>
  <c r="K7" i="9"/>
  <c r="I5" i="9"/>
  <c r="I17" i="9"/>
  <c r="M15" i="9"/>
  <c r="I12" i="9"/>
  <c r="J9" i="9"/>
  <c r="K6" i="9"/>
  <c r="G22" i="9"/>
  <c r="E22" i="9" s="1"/>
  <c r="B22" i="9" s="1"/>
  <c r="H18" i="9"/>
  <c r="E295" i="9"/>
  <c r="E23" i="9" s="1"/>
  <c r="I7" i="3" s="1"/>
  <c r="E15" i="9" l="1"/>
  <c r="E13" i="9"/>
  <c r="B13" i="9" s="1"/>
  <c r="E10" i="9"/>
  <c r="B10" i="9" s="1"/>
  <c r="E5" i="9"/>
  <c r="B5" i="9" s="1"/>
  <c r="E8" i="9"/>
  <c r="B8" i="9" s="1"/>
  <c r="B293" i="9"/>
  <c r="B295" i="9"/>
  <c r="E11" i="9"/>
  <c r="B11" i="9" s="1"/>
  <c r="E18" i="9"/>
  <c r="B18" i="9" s="1"/>
  <c r="E12" i="9"/>
  <c r="B12" i="9" s="1"/>
  <c r="E17" i="9"/>
  <c r="B17" i="9" s="1"/>
  <c r="E7" i="9"/>
  <c r="B7" i="9" s="1"/>
  <c r="E6" i="9"/>
  <c r="B6" i="9" s="1"/>
  <c r="E21" i="9"/>
  <c r="B21" i="9" s="1"/>
  <c r="E9" i="9"/>
  <c r="B9" i="9" s="1"/>
  <c r="F15" i="9"/>
  <c r="F14" i="9" s="1"/>
  <c r="F3" i="9" s="1"/>
  <c r="E16" i="9"/>
  <c r="B15" i="9" l="1"/>
  <c r="E14" i="9"/>
  <c r="I13" i="3" s="1"/>
  <c r="E4" i="9"/>
  <c r="B16" i="9"/>
  <c r="E3" i="9" l="1"/>
</calcChain>
</file>

<file path=xl/sharedStrings.xml><?xml version="1.0" encoding="utf-8"?>
<sst xmlns="http://schemas.openxmlformats.org/spreadsheetml/2006/main" count="4733" uniqueCount="3656">
  <si>
    <t>Obveznik:</t>
  </si>
  <si>
    <t>18725 - OBRTNIČKA ŠKOLA GOJKA MATULINE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</si>
  <si>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</si>
  <si>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</si>
  <si>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</si>
  <si>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</si>
  <si>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</si>
  <si>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</si>
  <si>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</si>
  <si>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</si>
  <si>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</si>
  <si>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</si>
  <si>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</si>
  <si>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</si>
  <si>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</si>
  <si>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</si>
  <si>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</si>
  <si>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</si>
  <si>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</si>
  <si>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</si>
  <si>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</si>
  <si>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</si>
  <si>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</si>
  <si>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</si>
  <si>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</si>
  <si>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</si>
  <si>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</si>
  <si>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</si>
  <si>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</si>
  <si>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</si>
  <si>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</si>
  <si>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</si>
  <si>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</si>
  <si>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</si>
  <si>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</si>
  <si>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</si>
  <si>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</si>
  <si>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</si>
  <si>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</si>
  <si>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</si>
  <si>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</si>
  <si>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</si>
  <si>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</si>
  <si>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</si>
  <si>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</si>
  <si>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</si>
  <si>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</si>
  <si>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</si>
  <si>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</si>
  <si>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</si>
  <si>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</si>
  <si>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</si>
  <si>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</si>
  <si>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</si>
  <si>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</si>
  <si>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</si>
  <si>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</si>
  <si>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</si>
  <si>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</si>
  <si>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</si>
  <si>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</si>
  <si>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</si>
  <si>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</si>
  <si>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</si>
  <si>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</si>
  <si>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</si>
  <si>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</si>
  <si>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</si>
  <si>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</si>
  <si>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</si>
  <si>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</si>
  <si>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</si>
  <si>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</si>
  <si>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</si>
  <si>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</si>
  <si>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</si>
  <si>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</si>
  <si>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</si>
  <si>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</si>
  <si>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</si>
  <si>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</si>
  <si>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</si>
  <si>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</si>
  <si>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</si>
  <si>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</si>
  <si>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</si>
  <si>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</si>
  <si>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</si>
  <si>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</si>
  <si>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</si>
  <si>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</si>
  <si>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</si>
  <si>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</si>
  <si>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</si>
  <si>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</si>
  <si>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</si>
  <si>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</si>
  <si>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</si>
  <si>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</si>
  <si>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</si>
  <si>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</si>
  <si>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</si>
  <si>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</si>
  <si>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</si>
  <si>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</si>
  <si>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</si>
  <si>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</si>
  <si>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</si>
  <si>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</si>
  <si>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</si>
  <si>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</si>
  <si>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</si>
  <si>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</si>
  <si>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</si>
  <si>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</si>
  <si>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</si>
  <si>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</si>
  <si>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</si>
  <si>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</si>
  <si>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</si>
  <si>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</si>
  <si>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</si>
  <si>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</si>
  <si>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</si>
  <si>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</si>
  <si>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</si>
  <si>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</si>
  <si>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</si>
  <si>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</si>
  <si>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</si>
  <si>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</si>
  <si>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</si>
  <si>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</si>
  <si>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</si>
  <si>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</si>
  <si>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</si>
  <si>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</si>
  <si>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</si>
  <si>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</si>
  <si>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</si>
  <si>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</si>
  <si>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</si>
  <si>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</si>
  <si>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</si>
  <si>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</si>
  <si>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</si>
  <si>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</si>
  <si>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</si>
  <si>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</si>
  <si>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</si>
  <si>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</si>
  <si>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</si>
  <si>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</si>
  <si>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</si>
  <si>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</si>
  <si>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</si>
  <si>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</si>
  <si>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</si>
  <si>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</si>
  <si>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</si>
  <si>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</si>
  <si>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</si>
  <si>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</si>
  <si>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</si>
  <si>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</si>
  <si>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</si>
  <si>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</si>
  <si>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</si>
  <si>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</si>
  <si>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</si>
  <si>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</si>
  <si>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</si>
  <si>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</si>
  <si>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</si>
  <si>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</si>
  <si>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</si>
  <si>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</si>
  <si>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</si>
  <si>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</si>
  <si>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</si>
  <si>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</si>
  <si>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</si>
  <si>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</si>
  <si>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</si>
  <si>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</si>
  <si>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</si>
  <si>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</si>
  <si>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</si>
  <si>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</si>
  <si>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</si>
  <si>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</si>
  <si>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</si>
  <si>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</si>
  <si>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</si>
  <si>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</si>
  <si>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</si>
  <si>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</si>
  <si>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</si>
  <si>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</si>
  <si>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</si>
  <si>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</si>
  <si>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</si>
  <si>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</si>
  <si>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</si>
  <si>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</si>
  <si>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</si>
  <si>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</si>
  <si>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</si>
  <si>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</si>
  <si>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</si>
  <si>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</si>
  <si>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</si>
  <si>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</si>
  <si>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</si>
  <si>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</si>
  <si>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</si>
  <si>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</si>
  <si>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</si>
  <si>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</si>
  <si>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</si>
  <si>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</si>
  <si>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</si>
  <si>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</si>
  <si>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</si>
  <si>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</si>
  <si>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</si>
  <si>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</si>
  <si>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</si>
  <si>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</si>
  <si>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</si>
  <si>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</si>
  <si>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</si>
  <si>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</si>
  <si>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</si>
  <si>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</si>
  <si>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</si>
  <si>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</si>
  <si>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</si>
  <si>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</si>
  <si>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</si>
  <si>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</si>
  <si>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</si>
  <si>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</si>
  <si>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</si>
  <si>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</si>
  <si>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</si>
  <si>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</si>
  <si>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</si>
  <si>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</si>
  <si>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</si>
  <si>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</si>
  <si>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</si>
  <si>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</si>
  <si>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</si>
  <si>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</si>
  <si>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</si>
  <si>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</si>
  <si>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</si>
  <si>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</si>
  <si>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</si>
  <si>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</si>
  <si>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</si>
  <si>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</si>
  <si>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</si>
  <si>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</si>
  <si>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</si>
  <si>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</si>
  <si>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</si>
  <si>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</si>
  <si>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</si>
  <si>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</si>
  <si>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</si>
  <si>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</si>
  <si>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</si>
  <si>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</si>
  <si>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</si>
  <si>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</si>
  <si>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</si>
  <si>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</si>
  <si>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</si>
  <si>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</si>
  <si>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</si>
  <si>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</si>
  <si>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</si>
  <si>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</si>
  <si>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</si>
  <si>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</si>
  <si>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</si>
  <si>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</si>
  <si>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</si>
  <si>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</si>
  <si>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</si>
  <si>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</si>
  <si>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</si>
  <si>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</si>
  <si>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</si>
  <si>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</si>
  <si>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</si>
  <si>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</si>
  <si>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</si>
  <si>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</si>
  <si>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</si>
  <si>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</si>
  <si>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</si>
  <si>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</si>
  <si>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</si>
  <si>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</si>
  <si>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</si>
  <si>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</si>
  <si>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</si>
  <si>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</si>
  <si>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</si>
  <si>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</si>
  <si>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</si>
  <si>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</si>
  <si>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</si>
  <si>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</si>
  <si>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</si>
  <si>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</si>
  <si>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</si>
  <si>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</si>
  <si>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</si>
  <si>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</si>
  <si>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</si>
  <si>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</si>
  <si>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</si>
  <si>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</si>
  <si>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</si>
  <si>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</si>
  <si>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</si>
  <si>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</si>
  <si>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</si>
  <si>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</si>
  <si>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</si>
  <si>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</si>
  <si>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</si>
  <si>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</si>
  <si>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</si>
  <si>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</si>
  <si>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</si>
  <si>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</si>
  <si>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</si>
  <si>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</si>
  <si>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</si>
  <si>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</si>
  <si>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</si>
  <si>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</si>
  <si>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</si>
  <si>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</si>
  <si>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</si>
  <si>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</si>
  <si>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</si>
  <si>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</si>
  <si>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</si>
  <si>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</si>
  <si>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</si>
  <si>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</si>
  <si>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</si>
  <si>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</si>
  <si>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</si>
  <si>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</si>
  <si>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</si>
  <si>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</si>
  <si>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</si>
  <si>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</si>
  <si>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</si>
  <si>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</si>
  <si>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</si>
  <si>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</si>
  <si>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</si>
  <si>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</si>
  <si>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</si>
  <si>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</si>
  <si>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</si>
  <si>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</si>
  <si>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</si>
  <si>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</si>
  <si>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</si>
  <si>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</si>
  <si>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</si>
  <si>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</si>
  <si>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</si>
  <si>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</si>
  <si>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</si>
  <si>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</si>
  <si>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</si>
  <si>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</si>
  <si>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</si>
  <si>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</si>
  <si>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</si>
  <si>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</si>
  <si>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</si>
  <si>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</si>
  <si>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</si>
  <si>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</si>
  <si>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</si>
  <si>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</si>
  <si>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</si>
  <si>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</si>
  <si>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</si>
  <si>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</si>
  <si>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</si>
  <si>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</si>
  <si>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</si>
  <si>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</si>
  <si>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</si>
  <si>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</si>
  <si>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</si>
  <si>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</si>
  <si>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</si>
  <si>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</si>
  <si>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</si>
  <si>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</si>
  <si>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</si>
  <si>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</si>
  <si>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</si>
  <si>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</si>
  <si>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</si>
  <si>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</si>
  <si>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</si>
  <si>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</si>
  <si>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</si>
  <si>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</si>
  <si>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</si>
  <si>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</si>
  <si>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</si>
  <si>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</si>
  <si>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</si>
  <si>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</si>
  <si>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</si>
  <si>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</si>
  <si>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</si>
  <si>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</si>
  <si>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</si>
  <si>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</si>
  <si>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</si>
  <si>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</si>
  <si>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</si>
  <si>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</si>
  <si>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</si>
  <si>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</si>
  <si>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</si>
  <si>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</si>
  <si>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</si>
  <si>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</si>
  <si>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</si>
  <si>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</si>
  <si>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</si>
  <si>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</si>
  <si>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</si>
  <si>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</si>
  <si>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</si>
  <si>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</si>
  <si>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</si>
  <si>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</si>
  <si>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</si>
  <si>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</si>
  <si>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</si>
  <si>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</si>
  <si>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</si>
  <si>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</si>
  <si>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</si>
  <si>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</si>
  <si>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</si>
  <si>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</si>
  <si>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</si>
  <si>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</si>
  <si>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</si>
  <si>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</si>
  <si>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</si>
  <si>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</si>
  <si>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</si>
  <si>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</si>
  <si>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</si>
  <si>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</si>
  <si>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</si>
  <si>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</si>
  <si>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</si>
  <si>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</si>
  <si>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</si>
  <si>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</si>
  <si>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</si>
  <si>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</si>
  <si>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</si>
  <si>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</si>
  <si>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</si>
  <si>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</si>
  <si>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</si>
  <si>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</si>
  <si>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</si>
  <si>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</si>
  <si>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</si>
  <si>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</si>
  <si>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</si>
  <si>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</si>
  <si>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</si>
  <si>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</si>
  <si>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</si>
  <si>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</si>
  <si>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</si>
  <si>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</si>
  <si>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</si>
  <si>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</si>
  <si>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</si>
  <si>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</si>
  <si>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</si>
  <si>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</si>
  <si>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</si>
  <si>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</si>
  <si>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</si>
  <si>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</si>
  <si>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</si>
  <si>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</si>
  <si>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</si>
  <si>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</si>
  <si>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</si>
  <si>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</si>
  <si>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</si>
  <si>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</si>
  <si>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</si>
  <si>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</si>
  <si>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</si>
  <si>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</si>
  <si>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</si>
  <si>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</si>
  <si>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</si>
  <si>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</si>
  <si>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</si>
  <si>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</si>
  <si>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</si>
  <si>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</si>
  <si>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</si>
  <si>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</si>
  <si>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</si>
  <si>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</si>
  <si>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</si>
  <si>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</si>
  <si>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</si>
  <si>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</si>
  <si>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</si>
  <si>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</si>
  <si>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</si>
  <si>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</si>
  <si>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</si>
  <si>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</si>
  <si>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</si>
  <si>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</si>
  <si>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</si>
  <si>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</si>
  <si>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</si>
  <si>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</si>
  <si>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</si>
  <si>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</si>
  <si>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</si>
  <si>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</si>
  <si>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</si>
  <si>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</si>
  <si>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</si>
  <si>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</si>
  <si>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</si>
  <si>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</si>
  <si>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</si>
  <si>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</si>
  <si>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</si>
  <si>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</si>
  <si>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</si>
  <si>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</si>
  <si>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</si>
  <si>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</si>
  <si>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</si>
  <si>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</si>
  <si>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</si>
  <si>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</si>
  <si>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</si>
  <si>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</si>
  <si>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</si>
  <si>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</si>
  <si>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</si>
  <si>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</si>
  <si>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</si>
  <si>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</si>
  <si>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</si>
  <si>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</si>
  <si>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</si>
  <si>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</si>
  <si>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</si>
  <si>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</si>
  <si>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</si>
  <si>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</si>
  <si>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</si>
  <si>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</si>
  <si>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</si>
  <si>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</si>
  <si>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</si>
  <si>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</si>
  <si>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</si>
  <si>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</si>
  <si>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</si>
  <si>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</si>
  <si>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</si>
  <si>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</si>
  <si>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</si>
  <si>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</si>
  <si>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</si>
  <si>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</si>
  <si>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</si>
  <si>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</si>
  <si>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</si>
  <si>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</si>
  <si>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</si>
  <si>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</si>
  <si>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</si>
  <si>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</si>
  <si>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</si>
  <si>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</si>
  <si>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</si>
  <si>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</si>
  <si>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</si>
  <si>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</si>
  <si>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</si>
  <si>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</si>
  <si>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</si>
  <si>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</si>
  <si>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</si>
  <si>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</si>
  <si>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</si>
  <si>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</si>
  <si>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</si>
  <si>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</si>
  <si>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</si>
  <si>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</si>
  <si>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</si>
  <si>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</si>
  <si>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</si>
  <si>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</si>
  <si>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</si>
  <si>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</si>
  <si>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</si>
  <si>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</si>
  <si>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</si>
  <si>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</si>
  <si>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</si>
  <si>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</si>
  <si>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</si>
  <si>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</si>
  <si>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</si>
  <si>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</si>
  <si>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</si>
  <si>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</si>
  <si>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</si>
  <si>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</si>
  <si>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</si>
  <si>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</si>
  <si>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</si>
  <si>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</si>
  <si>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</si>
  <si>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</si>
  <si>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</si>
  <si>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</si>
  <si>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</si>
  <si>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</si>
  <si>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</si>
  <si>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</si>
  <si>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</si>
  <si>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</si>
  <si>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</si>
  <si>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</si>
  <si>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</si>
  <si>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</si>
  <si>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</si>
  <si>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</si>
  <si>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</si>
  <si>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</si>
  <si>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</si>
  <si>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</si>
  <si>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</si>
  <si>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</si>
  <si>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</si>
  <si>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</si>
  <si>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</si>
  <si>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</si>
  <si>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</si>
  <si>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</si>
  <si>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</si>
  <si>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</si>
  <si>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</si>
  <si>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</si>
  <si>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</si>
  <si>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</si>
  <si>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</si>
  <si>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</si>
  <si>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</si>
  <si>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</si>
  <si>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</si>
  <si>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</si>
  <si>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</si>
  <si>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</si>
  <si>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</si>
  <si>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</si>
  <si>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</si>
  <si>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</si>
  <si>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</si>
  <si>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</si>
  <si>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</si>
  <si>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</si>
  <si>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</si>
  <si>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</si>
  <si>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</si>
  <si>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</si>
  <si>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</si>
  <si>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</si>
  <si>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</si>
  <si>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</si>
  <si>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</si>
  <si>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</si>
  <si>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</si>
  <si>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</si>
  <si>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</si>
  <si>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</si>
  <si>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</si>
  <si>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</si>
  <si>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</si>
  <si>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</si>
  <si>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</si>
  <si>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</si>
  <si>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</si>
  <si>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</si>
  <si>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</si>
  <si>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</si>
  <si>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</si>
  <si>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</si>
  <si>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</si>
  <si>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</si>
  <si>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</si>
  <si>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</si>
  <si>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</si>
  <si>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</si>
  <si>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</si>
  <si>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</si>
  <si>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</si>
  <si>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</si>
  <si>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</si>
  <si>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</si>
  <si>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</si>
  <si>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</si>
  <si>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</si>
  <si>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</si>
  <si>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</si>
  <si>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</si>
  <si>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</si>
  <si>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</si>
  <si>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</si>
  <si>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</si>
  <si>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</si>
  <si>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</si>
  <si>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</si>
  <si>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</si>
  <si>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</si>
  <si>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</si>
  <si>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</si>
  <si>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</si>
  <si>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</si>
  <si>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</si>
  <si>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</si>
  <si>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</si>
  <si>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</si>
  <si>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</si>
  <si>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</si>
  <si>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</si>
  <si>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</si>
  <si>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</si>
  <si>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</si>
  <si>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</si>
  <si>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</si>
  <si>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</si>
  <si>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</si>
  <si>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</si>
  <si>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</si>
  <si>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</si>
  <si>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</si>
  <si>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</si>
  <si>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</si>
  <si>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</si>
  <si>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</si>
  <si>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</si>
  <si>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</si>
  <si>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</si>
  <si>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</si>
  <si>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</si>
  <si>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</si>
  <si>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</si>
  <si>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</si>
  <si>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</si>
  <si>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</si>
  <si>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</si>
  <si>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</si>
  <si>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</si>
  <si>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</si>
  <si>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</si>
  <si>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</si>
  <si>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</si>
  <si>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</si>
  <si>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</si>
  <si>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</si>
  <si>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</si>
  <si>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</si>
  <si>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</si>
  <si>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</si>
  <si>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</si>
  <si>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</si>
  <si>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</si>
  <si>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</si>
  <si>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</si>
  <si>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</si>
  <si>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</si>
  <si>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</si>
  <si>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</si>
  <si>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</si>
  <si>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</si>
  <si>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</si>
  <si>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</si>
  <si>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</si>
  <si>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</si>
  <si>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</si>
  <si>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</si>
  <si>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</si>
  <si>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</si>
  <si>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</si>
  <si>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</si>
  <si>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</si>
  <si>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</si>
  <si>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</si>
  <si>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</si>
  <si>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</si>
  <si>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</si>
  <si>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</si>
  <si>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</si>
  <si>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</si>
  <si>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</si>
  <si>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</si>
  <si>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</si>
  <si>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</si>
  <si>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</si>
  <si>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</si>
  <si>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</si>
  <si>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</si>
  <si>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</si>
  <si>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</si>
  <si>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</si>
  <si>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</si>
  <si>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</si>
  <si>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</si>
  <si>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</si>
  <si>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</si>
  <si>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</si>
  <si>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</si>
  <si>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</si>
  <si>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</si>
  <si>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</si>
  <si>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</si>
  <si>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</si>
  <si>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</si>
  <si>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</si>
  <si>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</si>
  <si>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</si>
  <si>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</si>
  <si>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</si>
  <si>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</si>
  <si>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</si>
  <si>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</si>
  <si>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</si>
  <si>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</si>
  <si>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</si>
  <si>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</si>
  <si>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</si>
  <si>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</si>
  <si>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</si>
  <si>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</si>
  <si>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</si>
  <si>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</si>
  <si>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</si>
  <si>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</si>
  <si>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</si>
  <si>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</si>
  <si>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</si>
  <si>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</si>
  <si>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</si>
  <si>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</si>
  <si>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</si>
  <si>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</si>
  <si>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</si>
  <si>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</si>
  <si>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</si>
  <si>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</si>
  <si>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</si>
  <si>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</si>
  <si>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</si>
  <si>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</si>
  <si>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</si>
  <si>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</si>
  <si>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</si>
  <si>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</si>
  <si>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</si>
  <si>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</si>
  <si>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</si>
  <si>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</si>
  <si>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</si>
  <si>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</si>
  <si>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</si>
  <si>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</si>
  <si>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</si>
  <si>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</si>
  <si>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</si>
  <si>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</si>
  <si>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</si>
  <si>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</si>
  <si>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</si>
  <si>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</si>
  <si>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</si>
  <si>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</si>
  <si>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</si>
  <si>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</si>
  <si>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</si>
  <si>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</si>
  <si>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</si>
  <si>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</si>
  <si>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</si>
  <si>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</si>
  <si>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</si>
  <si>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</si>
  <si>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</si>
  <si>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</si>
  <si>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</si>
  <si>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</si>
  <si>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</si>
  <si>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</si>
  <si>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</si>
  <si>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</si>
  <si>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</si>
  <si>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</si>
  <si>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</si>
  <si>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</si>
  <si>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</si>
  <si>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</si>
  <si>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</si>
  <si>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</si>
  <si>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</si>
  <si>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</si>
  <si>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</si>
  <si>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</si>
  <si>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</si>
  <si>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</si>
  <si>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</si>
  <si>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</si>
  <si>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</si>
  <si>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</si>
  <si>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</si>
  <si>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</si>
  <si>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</si>
  <si>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</si>
  <si>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</si>
  <si>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</si>
  <si>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</si>
  <si>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</si>
  <si>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</si>
  <si>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</si>
  <si>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</si>
  <si>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</si>
  <si>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</si>
  <si>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</si>
  <si>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</si>
  <si>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</si>
  <si>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</si>
  <si>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</si>
  <si>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</si>
  <si>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</si>
  <si>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</si>
  <si>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</si>
  <si>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</si>
  <si>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</si>
  <si>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</si>
  <si>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</si>
  <si>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</si>
  <si>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</si>
  <si>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</si>
  <si>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</si>
  <si>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</si>
  <si>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</si>
  <si>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</si>
  <si>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</si>
  <si>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</si>
  <si>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</si>
  <si>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</si>
  <si>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</si>
  <si>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</si>
  <si>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</si>
  <si>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</si>
  <si>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</si>
  <si>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</si>
  <si>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</si>
  <si>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</si>
  <si>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</si>
  <si>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</si>
  <si>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</si>
  <si>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</si>
  <si>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</si>
  <si>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</si>
  <si>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</si>
  <si>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</si>
  <si>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</si>
  <si>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</si>
  <si>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</si>
  <si>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</si>
  <si>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</si>
  <si>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</si>
  <si>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</si>
  <si>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</si>
  <si>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</si>
  <si>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</si>
  <si>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</si>
  <si>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</si>
  <si>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</si>
  <si>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</si>
  <si>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</si>
  <si>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</si>
  <si>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</si>
  <si>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</si>
  <si>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</si>
  <si>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</si>
  <si>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</si>
  <si>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</si>
  <si>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</si>
  <si>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</si>
  <si>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</si>
  <si>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</si>
  <si>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</si>
  <si>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</si>
  <si>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</si>
  <si>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</si>
  <si>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</si>
  <si>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</si>
  <si>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</si>
  <si>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</si>
  <si>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</si>
  <si>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</si>
  <si>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</si>
  <si>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</si>
  <si>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</si>
  <si>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</si>
  <si>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</si>
  <si>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</si>
  <si>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</si>
  <si>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</si>
  <si>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</si>
  <si>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</si>
  <si>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</si>
  <si>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</si>
  <si>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</si>
  <si>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</si>
  <si>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</si>
  <si>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</si>
  <si>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</si>
  <si>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</si>
  <si>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</si>
  <si>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</si>
  <si>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</si>
  <si>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</si>
  <si>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</si>
  <si>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</si>
  <si>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</si>
  <si>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</si>
  <si>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</si>
  <si>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</si>
  <si>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</si>
  <si>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</si>
  <si>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</si>
  <si>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</si>
  <si>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</si>
  <si>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</si>
  <si>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</si>
  <si>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</si>
  <si>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</si>
  <si>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</si>
  <si>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</si>
  <si>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</si>
  <si>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</si>
  <si>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</si>
  <si>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</si>
  <si>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</si>
  <si>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</si>
  <si>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</si>
  <si>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</si>
  <si>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</si>
  <si>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</si>
  <si>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</si>
  <si>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</si>
  <si>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</si>
  <si>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</si>
  <si>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</si>
  <si>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</si>
  <si>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</si>
  <si>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</si>
  <si>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</si>
  <si>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</si>
  <si>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</si>
  <si>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</si>
  <si>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</si>
  <si>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</si>
  <si>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</si>
  <si>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</si>
  <si>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</si>
  <si>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</si>
  <si>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</si>
  <si>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</si>
  <si>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</si>
  <si>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</si>
  <si>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</si>
  <si>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</si>
  <si>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</si>
  <si>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</si>
  <si>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</si>
  <si>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</si>
  <si>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</si>
  <si>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</si>
  <si>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</si>
  <si>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</si>
  <si>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</si>
  <si>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</si>
  <si>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</si>
  <si>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</si>
  <si>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</si>
  <si>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</si>
  <si>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</si>
  <si>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</si>
  <si>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</si>
  <si>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</si>
  <si>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</si>
  <si>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</si>
  <si>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</si>
  <si>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</si>
  <si>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</si>
  <si>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</si>
  <si>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</si>
  <si>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</si>
  <si>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</si>
  <si>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</si>
  <si>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</si>
  <si>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</si>
  <si>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</si>
  <si>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</si>
  <si>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</si>
  <si>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</si>
  <si>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</si>
  <si>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</si>
  <si>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</si>
  <si>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</si>
  <si>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</si>
  <si>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</si>
  <si>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</si>
  <si>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</si>
  <si>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</si>
  <si>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</si>
  <si>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</si>
  <si>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</si>
  <si>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</si>
  <si>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</si>
  <si>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</si>
  <si>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</si>
  <si>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</si>
  <si>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</si>
  <si>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</si>
  <si>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</si>
  <si>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</si>
  <si>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</si>
  <si>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</si>
  <si>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</si>
  <si>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</si>
  <si>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</si>
  <si>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</si>
  <si>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</si>
  <si>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</si>
  <si>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</si>
  <si>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</si>
  <si>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</si>
  <si>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</si>
  <si>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</si>
  <si>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</si>
  <si>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</si>
  <si>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</si>
  <si>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</si>
  <si>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</si>
  <si>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</si>
  <si>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</si>
  <si>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</si>
  <si>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</si>
  <si>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</si>
  <si>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</si>
  <si>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</si>
  <si>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</si>
  <si>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</si>
  <si>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</si>
  <si>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</si>
  <si>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</si>
  <si>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</si>
  <si>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</si>
  <si>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</si>
  <si>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</si>
  <si>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</si>
  <si>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</si>
  <si>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</si>
  <si>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</si>
  <si>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</si>
  <si>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</si>
  <si>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</si>
  <si>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</si>
  <si>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</si>
  <si>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</si>
  <si>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</si>
  <si>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</si>
  <si>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</si>
  <si>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</si>
  <si>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</si>
  <si>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</si>
  <si>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</si>
  <si>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</si>
  <si>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</si>
  <si>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</si>
  <si>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</si>
  <si>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</si>
  <si>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</si>
  <si>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</si>
  <si>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</si>
  <si>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</si>
  <si>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</si>
  <si>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</si>
  <si>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</si>
  <si>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</si>
  <si>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</si>
  <si>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</si>
  <si>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</si>
  <si>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</si>
  <si>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</si>
  <si>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</si>
  <si>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</si>
  <si>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</si>
  <si>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</si>
  <si>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</si>
  <si>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</si>
  <si>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</si>
  <si>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</si>
  <si>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</si>
  <si>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</si>
  <si>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</si>
  <si>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</si>
  <si>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</si>
  <si>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</si>
  <si>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</si>
  <si>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</si>
  <si>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</si>
  <si>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</si>
  <si>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</si>
  <si>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</si>
  <si>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</si>
  <si>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</si>
  <si>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</si>
  <si>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</si>
  <si>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</si>
  <si>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</si>
  <si>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</si>
  <si>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</si>
  <si>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</si>
  <si>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</si>
  <si>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</si>
  <si>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</si>
  <si>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</si>
  <si>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</si>
  <si>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</si>
  <si>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</si>
  <si>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</si>
  <si>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</si>
  <si>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</si>
  <si>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</si>
  <si>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</si>
  <si>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</si>
  <si>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</si>
  <si>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</si>
  <si>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</si>
  <si>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</si>
  <si>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</si>
  <si>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</si>
  <si>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</si>
  <si>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</si>
  <si>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</si>
  <si>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</si>
  <si>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</si>
  <si>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</si>
  <si>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</si>
  <si>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</si>
  <si>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</si>
  <si>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</si>
  <si>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</si>
  <si>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</si>
  <si>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</si>
  <si>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</si>
  <si>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</si>
  <si>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</si>
  <si>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</si>
  <si>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</si>
  <si>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</si>
  <si>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</si>
  <si>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</si>
  <si>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</si>
  <si>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</si>
  <si>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</si>
  <si>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</si>
  <si>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</si>
  <si>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</si>
  <si>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</si>
  <si>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</si>
  <si>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</si>
  <si>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</si>
  <si>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</si>
  <si>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</si>
  <si>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</si>
  <si>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</si>
  <si>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</si>
  <si>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</si>
  <si>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</si>
  <si>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</si>
  <si>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</si>
  <si>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</si>
  <si>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</si>
  <si>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</si>
  <si>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</si>
  <si>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</si>
  <si>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</si>
  <si>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</si>
  <si>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</si>
  <si>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</si>
  <si>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</si>
  <si>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</si>
  <si>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</si>
  <si>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</si>
  <si>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</si>
  <si>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</si>
  <si>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</si>
  <si>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</si>
  <si>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</si>
  <si>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</si>
  <si>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</si>
  <si>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</si>
  <si>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</si>
  <si>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</si>
  <si>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</si>
  <si>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</si>
  <si>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</si>
  <si>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</si>
  <si>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</si>
  <si>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</si>
  <si>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</si>
  <si>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</si>
  <si>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</si>
  <si>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</si>
  <si>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</si>
  <si>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</si>
  <si>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</si>
  <si>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</si>
  <si>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</si>
  <si>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</si>
  <si>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</si>
  <si>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</si>
  <si>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</si>
  <si>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</si>
  <si>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</si>
  <si>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</si>
  <si>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</si>
  <si>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</si>
  <si>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</si>
  <si>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</si>
  <si>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</si>
  <si>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</si>
  <si>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</si>
  <si>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</si>
  <si>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</si>
  <si>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</si>
  <si>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</si>
  <si>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</si>
  <si>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</si>
  <si>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</si>
  <si>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</si>
  <si>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</si>
  <si>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</si>
  <si>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</si>
  <si>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</si>
  <si>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</si>
  <si>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</si>
  <si>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</si>
  <si>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</si>
  <si>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</si>
  <si>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</si>
  <si>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</si>
  <si>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</si>
  <si>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</si>
  <si>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</si>
  <si>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</si>
  <si>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</si>
  <si>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</si>
  <si>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</si>
  <si>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</si>
  <si>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</si>
  <si>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</si>
  <si>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</si>
  <si>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</si>
  <si>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</si>
  <si>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</si>
  <si>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</si>
  <si>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</si>
  <si>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</si>
  <si>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</si>
  <si>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</si>
  <si>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</si>
  <si>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</si>
  <si>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</si>
  <si>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</si>
  <si>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</si>
  <si>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</si>
  <si>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</si>
  <si>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</si>
  <si>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</si>
  <si>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</si>
  <si>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</si>
  <si>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</si>
  <si>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</si>
  <si>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</si>
  <si>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</si>
  <si>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</si>
  <si>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</si>
  <si>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</si>
  <si>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</si>
  <si>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</si>
  <si>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</si>
  <si>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</si>
  <si>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</si>
  <si>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</si>
  <si>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</si>
  <si>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</si>
  <si>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</si>
  <si>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</si>
  <si>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</si>
  <si>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</si>
  <si>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</si>
  <si>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</si>
  <si>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</si>
  <si>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</si>
  <si>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</si>
  <si>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</si>
  <si>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</si>
  <si>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</si>
  <si>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</si>
  <si>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</si>
  <si>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</si>
  <si>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</si>
  <si>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</si>
  <si>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</si>
  <si>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</si>
  <si>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</si>
  <si>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</si>
  <si>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</si>
  <si>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</si>
  <si>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</si>
  <si>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</si>
  <si>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</si>
  <si>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</si>
  <si>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</si>
  <si>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</si>
  <si>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</si>
  <si>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</si>
  <si>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</si>
  <si>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</si>
  <si>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</si>
  <si>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</si>
  <si>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</si>
  <si>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</si>
  <si>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</si>
  <si>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</si>
  <si>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</si>
  <si>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</si>
  <si>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</si>
  <si>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</si>
  <si>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</si>
  <si>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</si>
  <si>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</si>
  <si>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</si>
  <si>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</si>
  <si>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</si>
  <si>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</si>
  <si>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</si>
  <si>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</si>
  <si>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</si>
  <si>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</si>
  <si>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</si>
  <si>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</si>
  <si>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</si>
  <si>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</si>
  <si>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</si>
  <si>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</si>
  <si>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</si>
  <si>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</si>
  <si>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</si>
  <si>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</si>
  <si>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</si>
  <si>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</si>
  <si>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</si>
  <si>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</si>
  <si>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</si>
  <si>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</si>
  <si>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</si>
  <si>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</si>
  <si>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</si>
  <si>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</si>
  <si>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</si>
  <si>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</si>
  <si>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</si>
  <si>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</si>
  <si>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</si>
  <si>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</si>
  <si>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</si>
  <si>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</si>
  <si>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</si>
  <si>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</si>
  <si>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</si>
  <si>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</si>
  <si>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</si>
  <si>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</si>
  <si>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</si>
  <si>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</si>
  <si>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</si>
  <si>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</si>
  <si>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</si>
  <si>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</si>
  <si>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</si>
  <si>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</si>
  <si>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</si>
  <si>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</si>
  <si>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</si>
  <si>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</si>
  <si>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</si>
  <si>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</si>
  <si>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</si>
  <si>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</si>
  <si>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</si>
  <si>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</si>
  <si>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</si>
  <si>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</si>
  <si>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</si>
  <si>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</si>
  <si>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</si>
  <si>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</si>
  <si>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</si>
  <si>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</si>
  <si>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</si>
  <si>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</si>
  <si>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</si>
  <si>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</si>
  <si>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</si>
  <si>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</si>
  <si>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</si>
  <si>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</si>
  <si>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</si>
  <si>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</si>
  <si>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</si>
  <si>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</si>
  <si>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</si>
  <si>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</si>
  <si>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</si>
  <si>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</si>
  <si>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</si>
  <si>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</si>
  <si>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</si>
  <si>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</si>
  <si>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</si>
  <si>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</si>
  <si>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</si>
  <si>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</si>
  <si>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</si>
  <si>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</si>
  <si>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</si>
  <si>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</si>
  <si>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</si>
  <si>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</si>
  <si>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</si>
  <si>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</si>
  <si>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</si>
  <si>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</si>
  <si>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</si>
  <si>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</si>
  <si>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</si>
  <si>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</si>
  <si>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</si>
  <si>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</si>
  <si>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</si>
  <si>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</si>
  <si>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</si>
  <si>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</si>
  <si>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</si>
  <si>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</si>
  <si>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</si>
  <si>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</si>
  <si>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</si>
  <si>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</si>
  <si>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</si>
  <si>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</si>
  <si>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</si>
  <si>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</si>
  <si>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</si>
  <si>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</si>
  <si>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</si>
  <si>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</si>
  <si>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</si>
  <si>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</si>
  <si>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</si>
  <si>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</si>
  <si>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</si>
  <si>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</si>
  <si>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</si>
  <si>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</si>
  <si>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</si>
  <si>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</si>
  <si>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</si>
  <si>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</si>
  <si>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</si>
  <si>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</si>
  <si>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</si>
  <si>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</si>
  <si>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</si>
  <si>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</si>
  <si>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</si>
  <si>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</si>
  <si>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</si>
  <si>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</si>
  <si>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</si>
  <si>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</si>
  <si>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</si>
  <si>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</si>
  <si>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</si>
  <si>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</si>
  <si>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</si>
  <si>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</si>
  <si>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</si>
  <si>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</si>
  <si>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</si>
  <si>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</si>
  <si>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</si>
  <si>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</si>
  <si>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</si>
  <si>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</si>
  <si>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</si>
  <si>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</si>
  <si>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</si>
  <si>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</si>
  <si>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</si>
  <si>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</si>
  <si>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</si>
  <si>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</si>
  <si>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</si>
  <si>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</si>
  <si>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</si>
  <si>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</si>
  <si>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</si>
  <si>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</si>
  <si>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</si>
  <si>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</si>
  <si>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</si>
  <si>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</si>
  <si>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</si>
  <si>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</si>
  <si>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</si>
  <si>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</si>
  <si>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</si>
  <si>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</si>
  <si>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</si>
  <si>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</si>
  <si>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</si>
  <si>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</si>
  <si>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</si>
  <si>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</si>
  <si>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</si>
  <si>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</si>
  <si>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</si>
  <si>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</si>
  <si>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</si>
  <si>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</si>
  <si>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</si>
  <si>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</si>
  <si>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</si>
  <si>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</si>
  <si>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</si>
  <si>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</si>
  <si>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</si>
  <si>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</si>
  <si>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</si>
  <si>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</si>
  <si>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</si>
  <si>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</si>
  <si>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</si>
  <si>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</si>
  <si>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</si>
  <si>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</si>
  <si>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</si>
  <si>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</si>
  <si>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</si>
  <si>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</si>
  <si>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</si>
  <si>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</si>
  <si>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</si>
  <si>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</si>
  <si>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</si>
  <si>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</si>
  <si>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</si>
  <si>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</si>
  <si>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</si>
  <si>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</si>
  <si>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</si>
  <si>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</si>
  <si>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</si>
  <si>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</si>
  <si>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</si>
  <si>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</si>
  <si>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</si>
  <si>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</si>
  <si>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</si>
  <si>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</si>
  <si>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</si>
  <si>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</si>
  <si>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</si>
  <si>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</si>
  <si>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</si>
  <si>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</si>
  <si>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</si>
  <si>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</si>
  <si>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</si>
  <si>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</si>
  <si>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</si>
  <si>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</si>
  <si>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</si>
  <si>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</si>
  <si>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</si>
  <si>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</si>
  <si>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</si>
  <si>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</si>
  <si>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</si>
  <si>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</si>
  <si>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</si>
  <si>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</si>
  <si>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</si>
  <si>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</si>
  <si>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</si>
  <si>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</si>
  <si>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</si>
  <si>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</si>
  <si>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</si>
  <si>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</si>
  <si>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</si>
  <si>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</si>
  <si>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</si>
  <si>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</si>
  <si>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</si>
  <si>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</si>
  <si>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</si>
  <si>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</si>
  <si>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</si>
  <si>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</si>
  <si>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</si>
  <si>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</si>
  <si>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</si>
  <si>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</si>
  <si>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</si>
  <si>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</si>
  <si>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</si>
  <si>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</si>
  <si>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</si>
  <si>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</si>
  <si>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</si>
  <si>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</si>
  <si>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</si>
  <si>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</si>
  <si>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</si>
  <si>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</si>
  <si>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</si>
  <si>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</si>
  <si>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</si>
  <si>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</si>
  <si>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</si>
  <si>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</si>
  <si>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</si>
  <si>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</si>
  <si>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</si>
  <si>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</si>
  <si>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</si>
  <si>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</si>
  <si>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</si>
  <si>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</si>
  <si>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</si>
  <si>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</si>
  <si>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</si>
  <si>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</si>
  <si>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</si>
  <si>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</si>
  <si>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</si>
  <si>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</si>
  <si>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</si>
  <si>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</si>
  <si>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</si>
  <si>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</si>
  <si>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</si>
  <si>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</si>
  <si>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</si>
  <si>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</si>
  <si>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</si>
  <si>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</si>
  <si>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</si>
  <si>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</si>
  <si>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</si>
  <si>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</si>
  <si>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</si>
  <si>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</si>
  <si>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</si>
  <si>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</si>
  <si>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</si>
  <si>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</si>
  <si>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</si>
  <si>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</si>
  <si>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</si>
  <si>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</si>
  <si>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</si>
  <si>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</si>
  <si>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</si>
  <si>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</si>
  <si>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</si>
  <si>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</si>
  <si>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</si>
  <si>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</si>
  <si>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</si>
  <si>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</si>
  <si>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</si>
  <si>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</si>
  <si>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</si>
  <si>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</si>
  <si>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</si>
  <si>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</si>
  <si>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</si>
  <si>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</si>
  <si>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</si>
  <si>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</si>
  <si>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</si>
  <si>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</si>
  <si>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</si>
  <si>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</si>
  <si>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</si>
  <si>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</si>
  <si>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</si>
  <si>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</si>
  <si>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</si>
  <si>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</si>
  <si>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</si>
  <si>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</si>
  <si>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</si>
  <si>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</si>
  <si>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</si>
  <si>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</si>
  <si>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</si>
  <si>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</si>
  <si>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</si>
  <si>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</si>
  <si>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</si>
  <si>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</si>
  <si>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</si>
  <si>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</si>
  <si>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</si>
  <si>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</si>
  <si>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</si>
  <si>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</si>
  <si>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</si>
  <si>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</si>
  <si>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</si>
  <si>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</si>
  <si>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</si>
  <si>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</si>
  <si>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</si>
  <si>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</si>
  <si>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</si>
  <si>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</si>
  <si>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</si>
  <si>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</si>
  <si>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</si>
  <si>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</si>
  <si>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</si>
  <si>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</si>
  <si>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</si>
  <si>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</si>
  <si>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</si>
  <si>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</si>
  <si>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</si>
  <si>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</si>
  <si>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</si>
  <si>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</si>
  <si>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</si>
  <si>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</si>
  <si>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</si>
  <si>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</si>
  <si>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</si>
  <si>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</si>
  <si>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</si>
  <si>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</si>
  <si>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</si>
  <si>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</si>
  <si>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</si>
  <si>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</si>
  <si>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</si>
  <si>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</si>
  <si>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</si>
  <si>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</si>
  <si>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</si>
  <si>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</si>
  <si>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</si>
  <si>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</si>
  <si>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</si>
  <si>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</si>
  <si>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</si>
  <si>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</si>
  <si>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</si>
  <si>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</si>
  <si>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</si>
  <si>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</si>
  <si>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</si>
  <si>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</si>
  <si>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</si>
  <si>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</si>
  <si>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</si>
  <si>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</si>
  <si>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</si>
  <si>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</si>
  <si>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</si>
  <si>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</si>
  <si>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</si>
  <si>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</si>
  <si>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</si>
  <si>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</si>
  <si>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</si>
  <si>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</si>
  <si>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</si>
  <si>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</si>
  <si>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</si>
  <si>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</si>
  <si>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</si>
  <si>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</si>
  <si>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</si>
  <si>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</si>
  <si>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</si>
  <si>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</si>
  <si>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</si>
  <si>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</si>
  <si>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</si>
  <si>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</si>
  <si>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</si>
  <si>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</si>
  <si>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</si>
  <si>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</si>
  <si>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</si>
  <si>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</si>
  <si>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</si>
  <si>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</si>
  <si>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</si>
  <si>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</si>
  <si>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</si>
  <si>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</si>
  <si>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</si>
  <si>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</si>
  <si>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OBRTNIČKA ŠKOLA GOJKA MATULINE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</si>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</sst>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824901.09999999986</v>
      </c>
      <c r="D2" s="7">
        <f>'PR-RAS'!E6</f>
        <v>890100.7</v>
      </c>
      <c r="E2" s="7">
        <v>0</v>
      </c>
      <c r="F2" s="7">
        <v>0</v>
      </c>
      <c r="G2" s="8">
        <f t="shared" ref="G2:G274" si="0">(B2/1000)*(C2*1+D2*2)</f>
        <v>2605.1025</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727249.12</v>
      </c>
      <c r="D45" s="2">
        <f>'PR-RAS'!E49</f>
        <v>789477.85</v>
      </c>
      <c r="E45" s="2">
        <v>0</v>
      </c>
      <c r="F45" s="2">
        <v>0</v>
      </c>
      <c r="G45" s="3">
        <f t="shared" si="0"/>
        <v>101473.01207999999</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726228.32</v>
      </c>
      <c r="D64" s="2">
        <f>'PR-RAS'!E68</f>
        <v>788359.03</v>
      </c>
      <c r="E64" s="2">
        <v>0</v>
      </c>
      <c r="F64" s="2">
        <v>0</v>
      </c>
      <c r="G64" s="3">
        <f t="shared" si="0"/>
        <v>145085.62193999998</v>
      </c>
      <c r="H64" s="3">
        <f t="shared" si="1"/>
        <v>0.34999999997671694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725788.32</v>
      </c>
      <c r="D65" s="2">
        <f>'PR-RAS'!E69</f>
        <v>787919.03</v>
      </c>
      <c r="E65" s="2">
        <v>0</v>
      </c>
      <c r="F65" s="2">
        <v>0</v>
      </c>
      <c r="G65" s="3">
        <f t="shared" si="0"/>
        <v>147304.08832000001</v>
      </c>
      <c r="H65" s="3">
        <f t="shared" si="1"/>
        <v>0.34999999997671694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1020.8000000000001</v>
      </c>
      <c r="D73" s="2">
        <f>'PR-RAS'!E77</f>
        <v>1118.82</v>
      </c>
      <c r="E73" s="2">
        <v>0</v>
      </c>
      <c r="F73" s="2">
        <v>0</v>
      </c>
      <c r="G73" s="3">
        <f t="shared" si="0"/>
        <v>234.60767999999999</v>
      </c>
      <c r="H73" s="3">
        <f t="shared" si="1"/>
        <v>0.37999999999999545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64.47</v>
      </c>
      <c r="D74" s="2">
        <f>'PR-RAS'!E78</f>
        <v>0</v>
      </c>
      <c r="E74" s="2">
        <v>0</v>
      </c>
      <c r="F74" s="2">
        <v>0</v>
      </c>
      <c r="G74" s="3">
        <f t="shared" si="0"/>
        <v>4.7063099999999993</v>
      </c>
      <c r="H74" s="3">
        <f t="shared" si="1"/>
        <v>0.46999999999999886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956.33</v>
      </c>
      <c r="D76" s="2">
        <f>'PR-RAS'!E80</f>
        <v>1118.82</v>
      </c>
      <c r="E76" s="2">
        <v>0</v>
      </c>
      <c r="F76" s="2">
        <v>0</v>
      </c>
      <c r="G76" s="3">
        <f t="shared" si="0"/>
        <v>239.54774999999998</v>
      </c>
      <c r="H76" s="3">
        <f t="shared" si="1"/>
        <v>0.51000000000010459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8648.69</v>
      </c>
      <c r="D102" s="2">
        <f>'PR-RAS'!E106</f>
        <v>560</v>
      </c>
      <c r="E102" s="2">
        <v>0</v>
      </c>
      <c r="F102" s="2">
        <v>0</v>
      </c>
      <c r="G102" s="3">
        <f t="shared" si="0"/>
        <v>986.63769000000013</v>
      </c>
      <c r="H102" s="3">
        <f t="shared" si="1"/>
        <v>0.30999999999949068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8648.69</v>
      </c>
      <c r="D108" s="2">
        <f>'PR-RAS'!E112</f>
        <v>560</v>
      </c>
      <c r="E108" s="2">
        <v>0</v>
      </c>
      <c r="F108" s="2">
        <v>0</v>
      </c>
      <c r="G108" s="3">
        <f t="shared" si="0"/>
        <v>1045.24983</v>
      </c>
      <c r="H108" s="3">
        <f t="shared" si="1"/>
        <v>0.30999999999949068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8648.69</v>
      </c>
      <c r="D113" s="2">
        <f>'PR-RAS'!E117</f>
        <v>560</v>
      </c>
      <c r="E113" s="2">
        <v>0</v>
      </c>
      <c r="F113" s="2">
        <v>0</v>
      </c>
      <c r="G113" s="3">
        <f t="shared" si="0"/>
        <v>1094.09328</v>
      </c>
      <c r="H113" s="3">
        <f t="shared" si="1"/>
        <v>0.30999999999949068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5274.8600000000006</v>
      </c>
      <c r="D121" s="2">
        <f>'PR-RAS'!E125</f>
        <v>8320.7799999999988</v>
      </c>
      <c r="E121" s="2">
        <v>0</v>
      </c>
      <c r="F121" s="2">
        <v>0</v>
      </c>
      <c r="G121" s="3">
        <f t="shared" si="0"/>
        <v>2629.9703999999997</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2874.86</v>
      </c>
      <c r="D122" s="2">
        <f>'PR-RAS'!E126</f>
        <v>5250.78</v>
      </c>
      <c r="E122" s="2">
        <v>0</v>
      </c>
      <c r="F122" s="2">
        <v>0</v>
      </c>
      <c r="G122" s="3">
        <f t="shared" si="0"/>
        <v>1618.54682</v>
      </c>
      <c r="H122" s="3">
        <f t="shared" si="1"/>
        <v>0.36000000000012733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2874.86</v>
      </c>
      <c r="D124" s="2">
        <f>'PR-RAS'!E128</f>
        <v>5250.78</v>
      </c>
      <c r="E124" s="2">
        <v>0</v>
      </c>
      <c r="F124" s="2">
        <v>0</v>
      </c>
      <c r="G124" s="3">
        <f t="shared" si="0"/>
        <v>1645.2996599999999</v>
      </c>
      <c r="H124" s="3">
        <f t="shared" si="1"/>
        <v>0.36000000000012733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2400</v>
      </c>
      <c r="D125" s="2">
        <f>'PR-RAS'!E129</f>
        <v>3070</v>
      </c>
      <c r="E125" s="2">
        <v>0</v>
      </c>
      <c r="F125" s="2">
        <v>0</v>
      </c>
      <c r="G125" s="3">
        <f t="shared" si="0"/>
        <v>1058.96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2400</v>
      </c>
      <c r="D126" s="2">
        <f>'PR-RAS'!E130</f>
        <v>3070</v>
      </c>
      <c r="E126" s="2">
        <v>0</v>
      </c>
      <c r="F126" s="2">
        <v>0</v>
      </c>
      <c r="G126" s="3">
        <f t="shared" si="0"/>
        <v>1067.5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83728.429999999993</v>
      </c>
      <c r="D130" s="2">
        <f>'PR-RAS'!E134</f>
        <v>91742.07</v>
      </c>
      <c r="E130" s="2">
        <v>0</v>
      </c>
      <c r="F130" s="2">
        <v>0</v>
      </c>
      <c r="G130" s="3">
        <f t="shared" si="0"/>
        <v>34470.42153</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83728.429999999993</v>
      </c>
      <c r="D131" s="2">
        <f>'PR-RAS'!E135</f>
        <v>91742.07</v>
      </c>
      <c r="E131" s="2">
        <v>0</v>
      </c>
      <c r="F131" s="2">
        <v>0</v>
      </c>
      <c r="G131" s="3">
        <f t="shared" si="0"/>
        <v>34737.634100000003</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82831.429999999993</v>
      </c>
      <c r="D132" s="2">
        <f>'PR-RAS'!E136</f>
        <v>91742.07</v>
      </c>
      <c r="E132" s="2">
        <v>0</v>
      </c>
      <c r="F132" s="2">
        <v>0</v>
      </c>
      <c r="G132" s="3">
        <f t="shared" si="0"/>
        <v>34887.339670000001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897</v>
      </c>
      <c r="D133" s="2">
        <f>'PR-RAS'!E137</f>
        <v>0</v>
      </c>
      <c r="E133" s="2">
        <v>0</v>
      </c>
      <c r="F133" s="2">
        <v>0</v>
      </c>
      <c r="G133" s="3">
        <f t="shared" si="0"/>
        <v>118.40400000000001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818393.79000000015</v>
      </c>
      <c r="D148" s="2">
        <f>'PR-RAS'!E152</f>
        <v>964475.28000000014</v>
      </c>
      <c r="E148" s="2">
        <v>0</v>
      </c>
      <c r="F148" s="2">
        <v>0</v>
      </c>
      <c r="G148" s="3">
        <f t="shared" si="0"/>
        <v>403859.61945000006</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722689.88000000012</v>
      </c>
      <c r="D149" s="2">
        <f>'PR-RAS'!E153</f>
        <v>853758.09000000008</v>
      </c>
      <c r="E149" s="2">
        <v>0</v>
      </c>
      <c r="F149" s="2">
        <v>0</v>
      </c>
      <c r="G149" s="3">
        <f t="shared" si="0"/>
        <v>359670.49688000005</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597210.06000000006</v>
      </c>
      <c r="D150" s="2">
        <f>'PR-RAS'!E154</f>
        <v>710538.04</v>
      </c>
      <c r="E150" s="2">
        <v>0</v>
      </c>
      <c r="F150" s="2">
        <v>0</v>
      </c>
      <c r="G150" s="3">
        <f t="shared" si="0"/>
        <v>300724.63485999999</v>
      </c>
      <c r="H150" s="3">
        <f t="shared" si="1"/>
        <v>0.10000000009313226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597210.06000000006</v>
      </c>
      <c r="D151" s="2">
        <f>'PR-RAS'!E155</f>
        <v>710538.04</v>
      </c>
      <c r="E151" s="2">
        <v>0</v>
      </c>
      <c r="F151" s="2">
        <v>0</v>
      </c>
      <c r="G151" s="3">
        <f t="shared" si="0"/>
        <v>302742.92100000003</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26676.5</v>
      </c>
      <c r="D155" s="2">
        <f>'PR-RAS'!E159</f>
        <v>26407.17</v>
      </c>
      <c r="E155" s="2">
        <v>0</v>
      </c>
      <c r="F155" s="2">
        <v>0</v>
      </c>
      <c r="G155" s="3">
        <f t="shared" si="0"/>
        <v>12241.58936</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98803.32</v>
      </c>
      <c r="D156" s="2">
        <f>'PR-RAS'!E160</f>
        <v>116812.88</v>
      </c>
      <c r="E156" s="2">
        <v>0</v>
      </c>
      <c r="F156" s="2">
        <v>0</v>
      </c>
      <c r="G156" s="3">
        <f t="shared" si="0"/>
        <v>51526.507400000002</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98803.32</v>
      </c>
      <c r="D158" s="2">
        <f>'PR-RAS'!E162</f>
        <v>116812.88</v>
      </c>
      <c r="E158" s="2">
        <v>0</v>
      </c>
      <c r="F158" s="2">
        <v>0</v>
      </c>
      <c r="G158" s="3">
        <f t="shared" si="0"/>
        <v>52191.365560000006</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90850.92</v>
      </c>
      <c r="D160" s="2">
        <f>'PR-RAS'!E164</f>
        <v>102893.39000000001</v>
      </c>
      <c r="E160" s="2">
        <v>0</v>
      </c>
      <c r="F160" s="2">
        <v>0</v>
      </c>
      <c r="G160" s="3">
        <f t="shared" si="0"/>
        <v>47165.3943</v>
      </c>
      <c r="H160" s="3">
        <f t="shared" si="1"/>
        <v>0.47000000001571607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18418.7</v>
      </c>
      <c r="D161" s="2">
        <f>'PR-RAS'!E165</f>
        <v>19848.78</v>
      </c>
      <c r="E161" s="2">
        <v>0</v>
      </c>
      <c r="F161" s="2">
        <v>0</v>
      </c>
      <c r="G161" s="3">
        <f t="shared" si="0"/>
        <v>9298.6016</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3400</v>
      </c>
      <c r="D162" s="2">
        <f>'PR-RAS'!E166</f>
        <v>2778.24</v>
      </c>
      <c r="E162" s="2">
        <v>0</v>
      </c>
      <c r="F162" s="2">
        <v>0</v>
      </c>
      <c r="G162" s="3">
        <f t="shared" si="0"/>
        <v>1441.9932799999999</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14481.96</v>
      </c>
      <c r="D163" s="2">
        <f>'PR-RAS'!E167</f>
        <v>16252.86</v>
      </c>
      <c r="E163" s="2">
        <v>0</v>
      </c>
      <c r="F163" s="2">
        <v>0</v>
      </c>
      <c r="G163" s="3">
        <f t="shared" si="0"/>
        <v>7612.0041600000004</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536.74</v>
      </c>
      <c r="D164" s="2">
        <f>'PR-RAS'!E168</f>
        <v>817.68</v>
      </c>
      <c r="E164" s="2">
        <v>0</v>
      </c>
      <c r="F164" s="2">
        <v>0</v>
      </c>
      <c r="G164" s="3">
        <f t="shared" si="0"/>
        <v>354.0523</v>
      </c>
      <c r="H164" s="3">
        <f t="shared" si="1"/>
        <v>0.58000000000004093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43279.18</v>
      </c>
      <c r="D166" s="2">
        <f>'PR-RAS'!E170</f>
        <v>45780.700000000004</v>
      </c>
      <c r="E166" s="2">
        <v>0</v>
      </c>
      <c r="F166" s="2">
        <v>0</v>
      </c>
      <c r="G166" s="3">
        <f t="shared" si="0"/>
        <v>22248.695700000004</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5750</v>
      </c>
      <c r="D167" s="2">
        <f>'PR-RAS'!E171</f>
        <v>9253.99</v>
      </c>
      <c r="E167" s="2">
        <v>0</v>
      </c>
      <c r="F167" s="2">
        <v>0</v>
      </c>
      <c r="G167" s="3">
        <f t="shared" si="0"/>
        <v>4026.8246800000002</v>
      </c>
      <c r="H167" s="3">
        <f t="shared" si="1"/>
        <v>1.0000000000218279E-2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12043.18</v>
      </c>
      <c r="D168" s="2">
        <f>'PR-RAS'!E172</f>
        <v>11039.47</v>
      </c>
      <c r="E168" s="2">
        <v>0</v>
      </c>
      <c r="F168" s="2">
        <v>0</v>
      </c>
      <c r="G168" s="3">
        <f t="shared" si="0"/>
        <v>5698.3940399999992</v>
      </c>
      <c r="H168" s="3">
        <f t="shared" si="1"/>
        <v>0.6499999999996362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23486</v>
      </c>
      <c r="D169" s="2">
        <f>'PR-RAS'!E173</f>
        <v>23539.7</v>
      </c>
      <c r="E169" s="2">
        <v>0</v>
      </c>
      <c r="F169" s="2">
        <v>0</v>
      </c>
      <c r="G169" s="3">
        <f t="shared" si="0"/>
        <v>11854.9872</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2000</v>
      </c>
      <c r="D170" s="2">
        <f>'PR-RAS'!E174</f>
        <v>1947.54</v>
      </c>
      <c r="E170" s="2">
        <v>0</v>
      </c>
      <c r="F170" s="2">
        <v>0</v>
      </c>
      <c r="G170" s="3">
        <f t="shared" si="0"/>
        <v>996.26852000000008</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22789.819999999996</v>
      </c>
      <c r="D174" s="2">
        <f>'PR-RAS'!E178</f>
        <v>25644.080000000002</v>
      </c>
      <c r="E174" s="2">
        <v>0</v>
      </c>
      <c r="F174" s="2">
        <v>0</v>
      </c>
      <c r="G174" s="3">
        <f t="shared" si="0"/>
        <v>12815.490539999999</v>
      </c>
      <c r="H174" s="3">
        <f t="shared" si="1"/>
        <v>0.26000000000567525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2998.71</v>
      </c>
      <c r="D175" s="2">
        <f>'PR-RAS'!E179</f>
        <v>2961.03</v>
      </c>
      <c r="E175" s="2">
        <v>0</v>
      </c>
      <c r="F175" s="2">
        <v>0</v>
      </c>
      <c r="G175" s="3">
        <f t="shared" si="0"/>
        <v>1552.21398</v>
      </c>
      <c r="H175" s="3">
        <f t="shared" si="1"/>
        <v>0.32000000000016371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6801.96</v>
      </c>
      <c r="D176" s="2">
        <f>'PR-RAS'!E180</f>
        <v>8157.08</v>
      </c>
      <c r="E176" s="2">
        <v>0</v>
      </c>
      <c r="F176" s="2">
        <v>0</v>
      </c>
      <c r="G176" s="3">
        <f t="shared" si="0"/>
        <v>4045.3209999999995</v>
      </c>
      <c r="H176" s="3">
        <f t="shared" si="1"/>
        <v>0.11999999999989086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6000</v>
      </c>
      <c r="D178" s="2">
        <f>'PR-RAS'!E182</f>
        <v>5914.03</v>
      </c>
      <c r="E178" s="2">
        <v>0</v>
      </c>
      <c r="F178" s="2">
        <v>0</v>
      </c>
      <c r="G178" s="3">
        <f t="shared" si="0"/>
        <v>3155.5666199999996</v>
      </c>
      <c r="H178" s="3">
        <f t="shared" si="1"/>
        <v>2.9999999999745341E-2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800</v>
      </c>
      <c r="D179" s="2">
        <f>'PR-RAS'!E183</f>
        <v>908.43</v>
      </c>
      <c r="E179" s="2">
        <v>0</v>
      </c>
      <c r="F179" s="2">
        <v>0</v>
      </c>
      <c r="G179" s="3">
        <f t="shared" si="0"/>
        <v>465.8010799999999</v>
      </c>
      <c r="H179" s="3">
        <f t="shared" si="1"/>
        <v>0.42999999999994998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2389.0500000000002</v>
      </c>
      <c r="D180" s="2">
        <f>'PR-RAS'!E184</f>
        <v>3418.75</v>
      </c>
      <c r="E180" s="2">
        <v>0</v>
      </c>
      <c r="F180" s="2">
        <v>0</v>
      </c>
      <c r="G180" s="3">
        <f t="shared" si="0"/>
        <v>1651.5524499999999</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1000.1</v>
      </c>
      <c r="D181" s="2">
        <f>'PR-RAS'!E185</f>
        <v>999.88</v>
      </c>
      <c r="E181" s="2">
        <v>0</v>
      </c>
      <c r="F181" s="2">
        <v>0</v>
      </c>
      <c r="G181" s="3">
        <f t="shared" si="0"/>
        <v>539.97479999999996</v>
      </c>
      <c r="H181" s="3">
        <f t="shared" si="1"/>
        <v>0.22000000000002728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2500</v>
      </c>
      <c r="D182" s="2">
        <f>'PR-RAS'!E186</f>
        <v>2584.88</v>
      </c>
      <c r="E182" s="2">
        <v>0</v>
      </c>
      <c r="F182" s="2">
        <v>0</v>
      </c>
      <c r="G182" s="3">
        <f t="shared" si="0"/>
        <v>1388.2265600000001</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300</v>
      </c>
      <c r="D183" s="2">
        <f>'PR-RAS'!E187</f>
        <v>700</v>
      </c>
      <c r="E183" s="2">
        <v>0</v>
      </c>
      <c r="F183" s="2">
        <v>0</v>
      </c>
      <c r="G183" s="3">
        <f t="shared" si="0"/>
        <v>309.39999999999998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6363.2199999999993</v>
      </c>
      <c r="D190" s="2">
        <f>'PR-RAS'!E194</f>
        <v>11619.83</v>
      </c>
      <c r="E190" s="2">
        <v>0</v>
      </c>
      <c r="F190" s="2">
        <v>0</v>
      </c>
      <c r="G190" s="3">
        <f t="shared" si="0"/>
        <v>5594.9443199999996</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208.16</v>
      </c>
      <c r="D192" s="2">
        <f>'PR-RAS'!E196</f>
        <v>424.88</v>
      </c>
      <c r="E192" s="2">
        <v>0</v>
      </c>
      <c r="F192" s="2">
        <v>0</v>
      </c>
      <c r="G192" s="3">
        <f t="shared" si="0"/>
        <v>202.06272000000001</v>
      </c>
      <c r="H192" s="3">
        <f t="shared" si="1"/>
        <v>0.28000000000000114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1100</v>
      </c>
      <c r="D193" s="2">
        <f>'PR-RAS'!E197</f>
        <v>1100</v>
      </c>
      <c r="E193" s="2">
        <v>0</v>
      </c>
      <c r="F193" s="2">
        <v>0</v>
      </c>
      <c r="G193" s="3">
        <f t="shared" si="0"/>
        <v>633.6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96.5</v>
      </c>
      <c r="D194" s="2">
        <f>'PR-RAS'!E198</f>
        <v>145</v>
      </c>
      <c r="E194" s="2">
        <v>0</v>
      </c>
      <c r="F194" s="2">
        <v>0</v>
      </c>
      <c r="G194" s="3">
        <f t="shared" si="0"/>
        <v>74.594499999999996</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2970.56</v>
      </c>
      <c r="D197" s="2">
        <f>'PR-RAS'!E201</f>
        <v>7453.95</v>
      </c>
      <c r="E197" s="2">
        <v>0</v>
      </c>
      <c r="F197" s="2">
        <v>0</v>
      </c>
      <c r="G197" s="3">
        <f t="shared" si="0"/>
        <v>3504.1781599999999</v>
      </c>
      <c r="H197" s="3">
        <f t="shared" si="1"/>
        <v>0.49000000000023647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150</v>
      </c>
      <c r="D198" s="2">
        <f>'PR-RAS'!E202</f>
        <v>215.68</v>
      </c>
      <c r="E198" s="2">
        <v>0</v>
      </c>
      <c r="F198" s="2">
        <v>0</v>
      </c>
      <c r="G198" s="3">
        <f t="shared" si="0"/>
        <v>114.52792000000001</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150</v>
      </c>
      <c r="D212" s="2">
        <f>'PR-RAS'!E216</f>
        <v>215.68</v>
      </c>
      <c r="E212" s="2">
        <v>0</v>
      </c>
      <c r="F212" s="2">
        <v>0</v>
      </c>
      <c r="G212" s="3">
        <f t="shared" si="0"/>
        <v>122.66696</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150</v>
      </c>
      <c r="D213" s="2">
        <f>'PR-RAS'!E217</f>
        <v>215.68</v>
      </c>
      <c r="E213" s="2">
        <v>0</v>
      </c>
      <c r="F213" s="2">
        <v>0</v>
      </c>
      <c r="G213" s="3">
        <f t="shared" si="0"/>
        <v>123.24831999999999</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4702.99</v>
      </c>
      <c r="D258" s="2">
        <f>'PR-RAS'!E262</f>
        <v>7608.12</v>
      </c>
      <c r="E258" s="2">
        <v>0</v>
      </c>
      <c r="F258" s="2">
        <v>0</v>
      </c>
      <c r="G258" s="3">
        <f t="shared" si="0"/>
        <v>5119.2421100000001</v>
      </c>
      <c r="H258" s="3">
        <f t="shared" si="1"/>
        <v>0.13000000000010914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4702.99</v>
      </c>
      <c r="D265" s="2">
        <f>'PR-RAS'!E269</f>
        <v>7608.12</v>
      </c>
      <c r="E265" s="2">
        <v>0</v>
      </c>
      <c r="F265" s="2">
        <v>0</v>
      </c>
      <c r="G265" s="3">
        <f t="shared" si="0"/>
        <v>5258.6767200000004</v>
      </c>
      <c r="H265" s="3">
        <f t="shared" si="1"/>
        <v>0.13000000000010914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4702.99</v>
      </c>
      <c r="D266" s="2">
        <f>'PR-RAS'!E270</f>
        <v>7608.12</v>
      </c>
      <c r="E266" s="2">
        <v>0</v>
      </c>
      <c r="F266" s="2">
        <v>0</v>
      </c>
      <c r="G266" s="3">
        <f t="shared" si="0"/>
        <v>5278.5959499999999</v>
      </c>
      <c r="H266" s="3">
        <f t="shared" si="1"/>
        <v>0.13000000000010914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818393.79000000015</v>
      </c>
      <c r="D295" s="2">
        <f>'PR-RAS'!E299</f>
        <v>964475.28000000014</v>
      </c>
      <c r="E295" s="2">
        <v>0</v>
      </c>
      <c r="F295" s="2">
        <v>0</v>
      </c>
      <c r="G295" s="3">
        <f t="shared" si="12"/>
        <v>807719.23890000011</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6507.3099999997066</v>
      </c>
      <c r="D296" s="2">
        <f>'PR-RAS'!E300</f>
        <v>0</v>
      </c>
      <c r="E296" s="2">
        <v>0</v>
      </c>
      <c r="F296" s="2">
        <v>0</v>
      </c>
      <c r="G296" s="3">
        <f t="shared" si="12"/>
        <v>1919.6564499999133</v>
      </c>
      <c r="H296" s="3">
        <f t="shared" si="13"/>
        <v>0.30999999970663339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74374.580000000191</v>
      </c>
      <c r="E297" s="2">
        <v>0</v>
      </c>
      <c r="F297" s="2">
        <v>0</v>
      </c>
      <c r="G297" s="3">
        <f t="shared" si="12"/>
        <v>44029.751360000111</v>
      </c>
      <c r="H297" s="3">
        <f t="shared" si="13"/>
        <v>0.41999999980907887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2523.65</v>
      </c>
      <c r="D298" s="2">
        <f>'PR-RAS'!E302</f>
        <v>7695.09</v>
      </c>
      <c r="E298" s="2">
        <v>0</v>
      </c>
      <c r="F298" s="2">
        <v>0</v>
      </c>
      <c r="G298" s="3">
        <f t="shared" si="12"/>
        <v>5320.40751</v>
      </c>
      <c r="H298" s="3">
        <f t="shared" si="13"/>
        <v>0.44000000000005457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69775.06</v>
      </c>
      <c r="E300" s="2">
        <v>0</v>
      </c>
      <c r="F300" s="2">
        <v>0</v>
      </c>
      <c r="G300" s="3">
        <f t="shared" si="12"/>
        <v>41725.48588</v>
      </c>
      <c r="H300" s="3">
        <f t="shared" si="13"/>
        <v>5.9999999997671694E-2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1335.87</v>
      </c>
      <c r="D355" s="2">
        <f>'PR-RAS'!E360</f>
        <v>1438.2</v>
      </c>
      <c r="E355" s="2">
        <v>0</v>
      </c>
      <c r="F355" s="2">
        <v>0</v>
      </c>
      <c r="G355" s="3">
        <f t="shared" si="12"/>
        <v>1491.1435800000002</v>
      </c>
      <c r="H355" s="3">
        <f t="shared" si="13"/>
        <v>0.33000000000015461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1335.87</v>
      </c>
      <c r="D368" s="2">
        <f>'PR-RAS'!E373</f>
        <v>1438.2</v>
      </c>
      <c r="E368" s="2">
        <v>0</v>
      </c>
      <c r="F368" s="2">
        <v>0</v>
      </c>
      <c r="G368" s="3">
        <f t="shared" si="12"/>
        <v>1545.90309</v>
      </c>
      <c r="H368" s="3">
        <f t="shared" si="13"/>
        <v>0.33000000000015461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897</v>
      </c>
      <c r="D374" s="2">
        <f>'PR-RAS'!E379</f>
        <v>998.2</v>
      </c>
      <c r="E374" s="2">
        <v>0</v>
      </c>
      <c r="F374" s="2">
        <v>0</v>
      </c>
      <c r="G374" s="3">
        <f t="shared" si="12"/>
        <v>1079.2382</v>
      </c>
      <c r="H374" s="3">
        <f t="shared" si="13"/>
        <v>0.20000000000004547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897</v>
      </c>
      <c r="D375" s="2">
        <f>'PR-RAS'!E380</f>
        <v>0</v>
      </c>
      <c r="E375" s="2">
        <v>0</v>
      </c>
      <c r="F375" s="2">
        <v>0</v>
      </c>
      <c r="G375" s="3">
        <f t="shared" si="12"/>
        <v>335.47800000000001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998.2</v>
      </c>
      <c r="E381" s="2">
        <v>0</v>
      </c>
      <c r="F381" s="2">
        <v>0</v>
      </c>
      <c r="G381" s="3">
        <f t="shared" si="12"/>
        <v>758.63200000000006</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438.87</v>
      </c>
      <c r="D388" s="2">
        <f>'PR-RAS'!E393</f>
        <v>440</v>
      </c>
      <c r="E388" s="2">
        <v>0</v>
      </c>
      <c r="F388" s="2">
        <v>0</v>
      </c>
      <c r="G388" s="3">
        <f t="shared" si="12"/>
        <v>510.40268999999995</v>
      </c>
      <c r="H388" s="3">
        <f t="shared" si="13"/>
        <v>0.12999999999999545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438.87</v>
      </c>
      <c r="D389" s="2">
        <f>'PR-RAS'!E394</f>
        <v>440</v>
      </c>
      <c r="E389" s="2">
        <v>0</v>
      </c>
      <c r="F389" s="2">
        <v>0</v>
      </c>
      <c r="G389" s="3">
        <f t="shared" si="12"/>
        <v>511.72155999999995</v>
      </c>
      <c r="H389" s="3">
        <f t="shared" si="13"/>
        <v>0.12999999999999545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1335.87</v>
      </c>
      <c r="D413" s="2">
        <f>'PR-RAS'!E418</f>
        <v>1438.2</v>
      </c>
      <c r="E413" s="2">
        <v>0</v>
      </c>
      <c r="F413" s="2">
        <v>0</v>
      </c>
      <c r="G413" s="3">
        <f t="shared" si="12"/>
        <v>1735.45524</v>
      </c>
      <c r="H413" s="3">
        <f t="shared" si="13"/>
        <v>0.33000000000015461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824901.09999999986</v>
      </c>
      <c r="D417" s="2">
        <f>'PR-RAS'!E422</f>
        <v>890100.7</v>
      </c>
      <c r="E417" s="2">
        <v>0</v>
      </c>
      <c r="F417" s="2">
        <v>0</v>
      </c>
      <c r="G417" s="3">
        <f t="shared" si="12"/>
        <v>1083722.6399999999</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819729.66000000015</v>
      </c>
      <c r="D418" s="2">
        <f>'PR-RAS'!E423</f>
        <v>965913.4800000001</v>
      </c>
      <c r="E418" s="2">
        <v>0</v>
      </c>
      <c r="F418" s="2">
        <v>0</v>
      </c>
      <c r="G418" s="3">
        <f t="shared" si="12"/>
        <v>1147399.11054</v>
      </c>
      <c r="H418" s="3">
        <f t="shared" si="13"/>
        <v>0.81999999994877726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5171.4399999997113</v>
      </c>
      <c r="D419" s="2">
        <f>'PR-RAS'!E424</f>
        <v>0</v>
      </c>
      <c r="E419" s="2">
        <v>0</v>
      </c>
      <c r="F419" s="2">
        <v>0</v>
      </c>
      <c r="G419" s="3">
        <f t="shared" si="12"/>
        <v>2161.661919999879</v>
      </c>
      <c r="H419" s="3">
        <f t="shared" si="13"/>
        <v>0.43999999971129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75812.780000000144</v>
      </c>
      <c r="E420" s="2">
        <v>0</v>
      </c>
      <c r="F420" s="2">
        <v>0</v>
      </c>
      <c r="G420" s="3">
        <f t="shared" si="12"/>
        <v>63531.109640000119</v>
      </c>
      <c r="H420" s="3">
        <f t="shared" si="13"/>
        <v>0.219999999855645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2523.65</v>
      </c>
      <c r="D421" s="2">
        <f>'PR-RAS'!E426</f>
        <v>7695.09</v>
      </c>
      <c r="E421" s="2">
        <v>0</v>
      </c>
      <c r="F421" s="2">
        <v>0</v>
      </c>
      <c r="G421" s="3">
        <f t="shared" si="12"/>
        <v>7523.8086000000003</v>
      </c>
      <c r="H421" s="3">
        <f t="shared" si="13"/>
        <v>0.44000000000005457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69775.06</v>
      </c>
      <c r="E423" s="2">
        <v>0</v>
      </c>
      <c r="F423" s="2">
        <v>0</v>
      </c>
      <c r="G423" s="3">
        <f t="shared" si="12"/>
        <v>58890.150639999993</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824901.09999999986</v>
      </c>
      <c r="D637" s="2">
        <f>'PR-RAS'!E643</f>
        <v>890100.7</v>
      </c>
      <c r="E637" s="2">
        <v>0</v>
      </c>
      <c r="F637" s="2">
        <v>0</v>
      </c>
      <c r="G637" s="3">
        <f t="shared" si="14"/>
        <v>1656845.19</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819729.66000000015</v>
      </c>
      <c r="D638" s="2">
        <f>'PR-RAS'!E644</f>
        <v>965913.4800000001</v>
      </c>
      <c r="E638" s="2">
        <v>0</v>
      </c>
      <c r="F638" s="2">
        <v>0</v>
      </c>
      <c r="G638" s="3">
        <f t="shared" si="14"/>
        <v>1752741.56694</v>
      </c>
      <c r="H638" s="3">
        <f t="shared" si="15"/>
        <v>0.81999999994877726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5171.4399999997113</v>
      </c>
      <c r="D639" s="2">
        <f>'PR-RAS'!E645</f>
        <v>0</v>
      </c>
      <c r="E639" s="2">
        <v>0</v>
      </c>
      <c r="F639" s="2">
        <v>0</v>
      </c>
      <c r="G639" s="3">
        <f t="shared" si="14"/>
        <v>3299.378719999816</v>
      </c>
      <c r="H639" s="3">
        <f t="shared" si="15"/>
        <v>0.43999999971129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75812.780000000144</v>
      </c>
      <c r="E640" s="2">
        <v>0</v>
      </c>
      <c r="F640" s="2">
        <v>0</v>
      </c>
      <c r="G640" s="3">
        <f t="shared" si="14"/>
        <v>96888.732840000186</v>
      </c>
      <c r="H640" s="3">
        <f t="shared" si="15"/>
        <v>0.219999999855645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2523.65</v>
      </c>
      <c r="D641" s="2">
        <f>'PR-RAS'!E647</f>
        <v>7695.09</v>
      </c>
      <c r="E641" s="2">
        <v>0</v>
      </c>
      <c r="F641" s="2">
        <v>0</v>
      </c>
      <c r="G641" s="3">
        <f t="shared" si="14"/>
        <v>11464.851200000001</v>
      </c>
      <c r="H641" s="3">
        <f t="shared" si="15"/>
        <v>0.44000000000005457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7695.0899999997109</v>
      </c>
      <c r="D643" s="2">
        <f>'PR-RAS'!E649</f>
        <v>0</v>
      </c>
      <c r="E643" s="2">
        <v>0</v>
      </c>
      <c r="F643" s="2">
        <v>0</v>
      </c>
      <c r="G643" s="3">
        <f t="shared" si="14"/>
        <v>4940.2477799998142</v>
      </c>
      <c r="H643" s="3">
        <f t="shared" si="15"/>
        <v>8.9999999710926204E-2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68117.690000000148</v>
      </c>
      <c r="E644" s="2">
        <v>0</v>
      </c>
      <c r="F644" s="2">
        <v>0</v>
      </c>
      <c r="G644" s="3">
        <f t="shared" si="14"/>
        <v>87599.34934000019</v>
      </c>
      <c r="H644" s="3">
        <f t="shared" si="15"/>
        <v>0.30999999985215254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64827.11</v>
      </c>
      <c r="D645" s="2">
        <f>'PR-RAS'!E651</f>
        <v>0</v>
      </c>
      <c r="E645" s="2">
        <v>0</v>
      </c>
      <c r="F645" s="2">
        <v>0</v>
      </c>
      <c r="G645" s="3">
        <f t="shared" si="14"/>
        <v>41748.658840000004</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v>
      </c>
      <c r="D647" s="2">
        <f>'PR-RAS'!E654</f>
        <v>0.13</v>
      </c>
      <c r="E647" s="2">
        <v>0</v>
      </c>
      <c r="F647" s="2">
        <v>0</v>
      </c>
      <c r="G647" s="3">
        <f t="shared" si="14"/>
        <v>129.36796000000001</v>
      </c>
      <c r="H647" s="3">
        <f t="shared" si="15"/>
        <v>0.13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200</v>
      </c>
      <c r="D648" s="2">
        <f>'PR-RAS'!E655</f>
        <v>0.13</v>
      </c>
      <c r="E648" s="2">
        <v>0</v>
      </c>
      <c r="F648" s="2">
        <v>0</v>
      </c>
      <c r="G648" s="3">
        <f t="shared" si="14"/>
        <v>129.56822</v>
      </c>
      <c r="H648" s="3">
        <f t="shared" si="15"/>
        <v>0.13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34</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32</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725788.32</v>
      </c>
      <c r="D676" s="2">
        <f>'PR-RAS'!E683</f>
        <v>787919.03</v>
      </c>
      <c r="E676" s="2">
        <v>0</v>
      </c>
      <c r="F676" s="2">
        <v>0</v>
      </c>
      <c r="G676" s="3">
        <f t="shared" si="14"/>
        <v>1553597.8064999999</v>
      </c>
      <c r="H676" s="3">
        <f t="shared" si="15"/>
        <v>0.34999999997671694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320</v>
      </c>
      <c r="D717" s="2">
        <f>'PR-RAS'!E724</f>
        <v>560</v>
      </c>
      <c r="E717" s="2">
        <v>0</v>
      </c>
      <c r="F717" s="2">
        <v>0</v>
      </c>
      <c r="G717" s="3">
        <f t="shared" si="14"/>
        <v>1031.04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8328.69</v>
      </c>
      <c r="D719" s="2">
        <f>'PR-RAS'!E726</f>
        <v>0</v>
      </c>
      <c r="E719" s="2">
        <v>0</v>
      </c>
      <c r="F719" s="2">
        <v>0</v>
      </c>
      <c r="G719" s="3">
        <f t="shared" si="14"/>
        <v>5979.9994200000001</v>
      </c>
      <c r="H719" s="3">
        <f t="shared" si="15"/>
        <v>0.30999999999949068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398.17</v>
      </c>
      <c r="D726" s="2">
        <f>'PR-RAS'!E733</f>
        <v>441.44</v>
      </c>
      <c r="E726" s="2">
        <v>0</v>
      </c>
      <c r="F726" s="2">
        <v>0</v>
      </c>
      <c r="G726" s="3">
        <f t="shared" si="14"/>
        <v>928.7612499999999</v>
      </c>
      <c r="H726" s="3">
        <f t="shared" si="15"/>
        <v>0.61000000000001364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14481.96</v>
      </c>
      <c r="D727" s="2">
        <f>'PR-RAS'!E734</f>
        <v>16252.86</v>
      </c>
      <c r="E727" s="2">
        <v>0</v>
      </c>
      <c r="F727" s="2">
        <v>0</v>
      </c>
      <c r="G727" s="3">
        <f t="shared" si="14"/>
        <v>34113.055679999998</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2389.0500000000002</v>
      </c>
      <c r="D729" s="2">
        <f>'PR-RAS'!E736</f>
        <v>3418.75</v>
      </c>
      <c r="E729" s="2">
        <v>0</v>
      </c>
      <c r="F729" s="2">
        <v>0</v>
      </c>
      <c r="G729" s="3">
        <f t="shared" si="14"/>
        <v>6716.9283999999989</v>
      </c>
      <c r="H729" s="3">
        <f t="shared" si="15"/>
        <v>0.3000000000001819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1000.1</v>
      </c>
      <c r="D730" s="2">
        <f>'PR-RAS'!E737</f>
        <v>999.88</v>
      </c>
      <c r="E730" s="2">
        <v>0</v>
      </c>
      <c r="F730" s="2">
        <v>0</v>
      </c>
      <c r="G730" s="3">
        <f t="shared" si="14"/>
        <v>2186.8979399999998</v>
      </c>
      <c r="H730" s="3">
        <f t="shared" si="15"/>
        <v>0.22000000000002728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300</v>
      </c>
      <c r="D733" s="2">
        <f>'PR-RAS'!E740</f>
        <v>700</v>
      </c>
      <c r="E733" s="2">
        <v>0</v>
      </c>
      <c r="F733" s="2">
        <v>0</v>
      </c>
      <c r="G733" s="3">
        <f t="shared" si="14"/>
        <v>1244.3999999999999</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208.16</v>
      </c>
      <c r="D735" s="2">
        <f>'PR-RAS'!E742</f>
        <v>424.88</v>
      </c>
      <c r="E735" s="2">
        <v>0</v>
      </c>
      <c r="F735" s="2">
        <v>0</v>
      </c>
      <c r="G735" s="3">
        <f t="shared" si="14"/>
        <v>776.51328000000001</v>
      </c>
      <c r="H735" s="3">
        <f t="shared" si="15"/>
        <v>0.28000000000000114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145</v>
      </c>
      <c r="E736" s="2">
        <v>0</v>
      </c>
      <c r="F736" s="2">
        <v>0</v>
      </c>
      <c r="G736" s="3">
        <f t="shared" ref="G736:G737" si="28">(B736/1000)*(C736*1+D736*2)</f>
        <v>213.15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4702.99</v>
      </c>
      <c r="D843" s="2">
        <f>'PR-RAS'!E850</f>
        <v>7608.12</v>
      </c>
      <c r="E843" s="2">
        <v>0</v>
      </c>
      <c r="F843" s="2">
        <v>0</v>
      </c>
      <c r="G843" s="3">
        <f t="shared" si="34"/>
        <v>16771.99166</v>
      </c>
      <c r="H843" s="3">
        <f t="shared" si="35"/>
        <v>0.13000000000010914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461810.37</v>
      </c>
      <c r="D1011" s="7">
        <f>BILANCA!E6</f>
        <v>455071.04000000004</v>
      </c>
      <c r="E1011" s="7">
        <v>0</v>
      </c>
      <c r="F1011" s="7">
        <v>0</v>
      </c>
      <c r="G1011" s="8">
        <f t="shared" ref="G1011:G1306" si="38">B1011/1000*C1011+B1011/500*D1011</f>
        <v>1371.95245</v>
      </c>
      <c r="H1011" s="8">
        <f t="shared" si="35"/>
        <v>0.41000000003259629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389288.17</v>
      </c>
      <c r="D1012" s="2">
        <f>BILANCA!E7</f>
        <v>380428.04000000004</v>
      </c>
      <c r="E1012" s="2">
        <v>0</v>
      </c>
      <c r="F1012" s="2">
        <v>0</v>
      </c>
      <c r="G1012" s="3">
        <f t="shared" si="38"/>
        <v>2300.2885000000001</v>
      </c>
      <c r="H1012" s="3">
        <f t="shared" si="35"/>
        <v>0.21000000002095476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389288.17</v>
      </c>
      <c r="D1017" s="2">
        <f>BILANCA!E12</f>
        <v>380428.04000000004</v>
      </c>
      <c r="E1017" s="2">
        <v>0</v>
      </c>
      <c r="F1017" s="2">
        <v>0</v>
      </c>
      <c r="G1017" s="3">
        <f t="shared" si="38"/>
        <v>8051.0097500000011</v>
      </c>
      <c r="H1017" s="3">
        <f t="shared" si="35"/>
        <v>0.21000000002095476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303034.46999999997</v>
      </c>
      <c r="D1018" s="2">
        <f>BILANCA!E13</f>
        <v>303034.46999999997</v>
      </c>
      <c r="E1018" s="2">
        <v>0</v>
      </c>
      <c r="F1018" s="2">
        <v>0</v>
      </c>
      <c r="G1018" s="3">
        <f t="shared" si="38"/>
        <v>7272.8272799999995</v>
      </c>
      <c r="H1018" s="3">
        <f t="shared" si="35"/>
        <v>0.93999999994412065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315154.46999999997</v>
      </c>
      <c r="D1020" s="2">
        <f>BILANCA!E15</f>
        <v>315154.46999999997</v>
      </c>
      <c r="E1020" s="2">
        <v>0</v>
      </c>
      <c r="F1020" s="2">
        <v>0</v>
      </c>
      <c r="G1020" s="3">
        <f t="shared" si="38"/>
        <v>9454.6340999999993</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12120</v>
      </c>
      <c r="D1023" s="2">
        <f>BILANCA!E18</f>
        <v>12120</v>
      </c>
      <c r="E1023" s="2">
        <v>0</v>
      </c>
      <c r="F1023" s="2">
        <v>0</v>
      </c>
      <c r="G1023" s="3">
        <f t="shared" si="38"/>
        <v>472.68</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16253.909999999974</v>
      </c>
      <c r="D1024" s="2">
        <f>BILANCA!E19</f>
        <v>8139.4000000000233</v>
      </c>
      <c r="E1024" s="2">
        <v>0</v>
      </c>
      <c r="F1024" s="2">
        <v>0</v>
      </c>
      <c r="G1024" s="3">
        <f t="shared" si="38"/>
        <v>455.45794000000029</v>
      </c>
      <c r="H1024" s="3">
        <f t="shared" si="35"/>
        <v>0.49000000004889444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182837.93</v>
      </c>
      <c r="D1025" s="2">
        <f>BILANCA!E20</f>
        <v>182837.93</v>
      </c>
      <c r="E1025" s="2">
        <v>0</v>
      </c>
      <c r="F1025" s="2">
        <v>0</v>
      </c>
      <c r="G1025" s="3">
        <f t="shared" si="38"/>
        <v>8227.7068499999987</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7321.11</v>
      </c>
      <c r="D1026" s="2">
        <f>BILANCA!E21</f>
        <v>7321.11</v>
      </c>
      <c r="E1026" s="2">
        <v>0</v>
      </c>
      <c r="F1026" s="2">
        <v>0</v>
      </c>
      <c r="G1026" s="3">
        <f t="shared" si="38"/>
        <v>351.41327999999999</v>
      </c>
      <c r="H1026" s="3">
        <f t="shared" si="35"/>
        <v>0.21999999999934516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64660.02</v>
      </c>
      <c r="D1027" s="2">
        <f>BILANCA!E22</f>
        <v>64660.02</v>
      </c>
      <c r="E1027" s="2">
        <v>0</v>
      </c>
      <c r="F1027" s="2">
        <v>0</v>
      </c>
      <c r="G1027" s="3">
        <f t="shared" si="38"/>
        <v>3297.6610200000005</v>
      </c>
      <c r="H1027" s="3">
        <f t="shared" si="35"/>
        <v>3.9999999993597157E-2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4779.63</v>
      </c>
      <c r="D1028" s="2">
        <f>BILANCA!E23</f>
        <v>4779.63</v>
      </c>
      <c r="E1028" s="2">
        <v>0</v>
      </c>
      <c r="F1028" s="2">
        <v>0</v>
      </c>
      <c r="G1028" s="3">
        <f t="shared" si="38"/>
        <v>258.10001999999997</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2837.79</v>
      </c>
      <c r="D1030" s="2">
        <f>BILANCA!E25</f>
        <v>2837.79</v>
      </c>
      <c r="E1030" s="2">
        <v>0</v>
      </c>
      <c r="F1030" s="2">
        <v>0</v>
      </c>
      <c r="G1030" s="3">
        <f t="shared" si="38"/>
        <v>170.26740000000001</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51311.63</v>
      </c>
      <c r="D1031" s="2">
        <f>BILANCA!E26</f>
        <v>52309.83</v>
      </c>
      <c r="E1031" s="2">
        <v>0</v>
      </c>
      <c r="F1031" s="2">
        <v>0</v>
      </c>
      <c r="G1031" s="3">
        <f t="shared" si="38"/>
        <v>3274.5570900000002</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297494.2</v>
      </c>
      <c r="D1033" s="2">
        <f>BILANCA!E28</f>
        <v>306606.90999999997</v>
      </c>
      <c r="E1033" s="2">
        <v>0</v>
      </c>
      <c r="F1033" s="2">
        <v>0</v>
      </c>
      <c r="G1033" s="3">
        <f t="shared" si="38"/>
        <v>20946.284459999999</v>
      </c>
      <c r="H1033" s="3">
        <f t="shared" si="35"/>
        <v>0.2900000000372529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12450.46</v>
      </c>
      <c r="D1040" s="2">
        <f>BILANCA!E35</f>
        <v>11704.84</v>
      </c>
      <c r="E1040" s="2">
        <v>0</v>
      </c>
      <c r="F1040" s="2">
        <v>0</v>
      </c>
      <c r="G1040" s="3">
        <f t="shared" si="38"/>
        <v>1075.8042</v>
      </c>
      <c r="H1040" s="3">
        <f t="shared" si="35"/>
        <v>0.61999999999898137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12450.46</v>
      </c>
      <c r="D1041" s="2">
        <f>BILANCA!E36</f>
        <v>12890.46</v>
      </c>
      <c r="E1041" s="2">
        <v>0</v>
      </c>
      <c r="F1041" s="2">
        <v>0</v>
      </c>
      <c r="G1041" s="3">
        <f t="shared" si="38"/>
        <v>1185.1727799999999</v>
      </c>
      <c r="H1041" s="3">
        <f t="shared" si="35"/>
        <v>0.91999999999825377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1185.6199999999999</v>
      </c>
      <c r="E1045" s="2">
        <v>0</v>
      </c>
      <c r="F1045" s="2">
        <v>0</v>
      </c>
      <c r="G1045" s="3">
        <f t="shared" si="38"/>
        <v>82.993399999999994</v>
      </c>
      <c r="H1045" s="3">
        <f t="shared" si="35"/>
        <v>0.38000000000010914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57549.329999999994</v>
      </c>
      <c r="D1050" s="2">
        <f>BILANCA!E45</f>
        <v>57549.329999999994</v>
      </c>
      <c r="E1050" s="2">
        <v>0</v>
      </c>
      <c r="F1050" s="2">
        <v>0</v>
      </c>
      <c r="G1050" s="3">
        <f t="shared" si="38"/>
        <v>6905.9195999999993</v>
      </c>
      <c r="H1050" s="3">
        <f t="shared" si="35"/>
        <v>0.65999999998894054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189.52</v>
      </c>
      <c r="D1052" s="2">
        <f>BILANCA!E47</f>
        <v>189.52</v>
      </c>
      <c r="E1052" s="2">
        <v>0</v>
      </c>
      <c r="F1052" s="2">
        <v>0</v>
      </c>
      <c r="G1052" s="3">
        <f t="shared" si="38"/>
        <v>23.879520000000003</v>
      </c>
      <c r="H1052" s="3">
        <f t="shared" si="35"/>
        <v>0.95999999999997954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57359.81</v>
      </c>
      <c r="D1054" s="2">
        <f>BILANCA!E49</f>
        <v>57359.81</v>
      </c>
      <c r="E1054" s="2">
        <v>0</v>
      </c>
      <c r="F1054" s="2">
        <v>0</v>
      </c>
      <c r="G1054" s="3">
        <f t="shared" si="38"/>
        <v>7571.4949199999992</v>
      </c>
      <c r="H1054" s="3">
        <f t="shared" si="35"/>
        <v>0.38000000000465661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6756.89</v>
      </c>
      <c r="D1059" s="2">
        <f>BILANCA!E54</f>
        <v>13043.14</v>
      </c>
      <c r="E1059" s="2">
        <v>0</v>
      </c>
      <c r="F1059" s="2">
        <v>0</v>
      </c>
      <c r="G1059" s="3">
        <f t="shared" si="38"/>
        <v>1609.3153300000001</v>
      </c>
      <c r="H1059" s="3">
        <f t="shared" si="35"/>
        <v>0.24999999999909051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6756.89</v>
      </c>
      <c r="D1060" s="2">
        <f>BILANCA!E55</f>
        <v>13043.14</v>
      </c>
      <c r="E1060" s="2">
        <v>0</v>
      </c>
      <c r="F1060" s="2">
        <v>0</v>
      </c>
      <c r="G1060" s="3">
        <f t="shared" si="38"/>
        <v>1642.1585</v>
      </c>
      <c r="H1060" s="3">
        <f t="shared" si="35"/>
        <v>0.24999999999909051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72522.2</v>
      </c>
      <c r="D1074" s="2">
        <f>BILANCA!E69</f>
        <v>74643</v>
      </c>
      <c r="E1074" s="2">
        <v>0</v>
      </c>
      <c r="F1074" s="2">
        <v>0</v>
      </c>
      <c r="G1074" s="3">
        <f t="shared" si="38"/>
        <v>14195.7248</v>
      </c>
      <c r="H1074" s="3">
        <f t="shared" si="35"/>
        <v>0.19999999999708962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7695.09</v>
      </c>
      <c r="D1152" s="2">
        <f>BILANCA!E147</f>
        <v>74643</v>
      </c>
      <c r="E1152" s="2">
        <v>0</v>
      </c>
      <c r="F1152" s="2">
        <v>0</v>
      </c>
      <c r="G1152" s="3">
        <f t="shared" si="38"/>
        <v>22291.314779999997</v>
      </c>
      <c r="H1152" s="3">
        <f t="shared" si="41"/>
        <v>9.0000000000145519E-2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69775.06</v>
      </c>
      <c r="E1155" s="2">
        <v>0</v>
      </c>
      <c r="F1155" s="2">
        <v>0</v>
      </c>
      <c r="G1155" s="3">
        <f t="shared" si="38"/>
        <v>20234.767399999997</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69775.06</v>
      </c>
      <c r="E1161" s="2">
        <v>0</v>
      </c>
      <c r="F1161" s="2">
        <v>0</v>
      </c>
      <c r="G1161" s="3">
        <f t="shared" si="38"/>
        <v>21072.06812</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7695.09</v>
      </c>
      <c r="D1167" s="2">
        <f>BILANCA!E162</f>
        <v>4867.9399999999996</v>
      </c>
      <c r="E1167" s="2">
        <v>0</v>
      </c>
      <c r="F1167" s="2">
        <v>0</v>
      </c>
      <c r="G1167" s="3">
        <f t="shared" si="38"/>
        <v>2736.6622900000002</v>
      </c>
      <c r="H1167" s="3">
        <f t="shared" si="41"/>
        <v>0.1500000000005457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64827.11</v>
      </c>
      <c r="D1176" s="2">
        <f>BILANCA!E171</f>
        <v>0</v>
      </c>
      <c r="E1176" s="2">
        <v>0</v>
      </c>
      <c r="F1176" s="2">
        <v>0</v>
      </c>
      <c r="G1176" s="3">
        <f t="shared" si="38"/>
        <v>10761.30026</v>
      </c>
      <c r="H1176" s="3">
        <f t="shared" si="41"/>
        <v>0.11000000000058208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64827.11</v>
      </c>
      <c r="D1179" s="2">
        <f>BILANCA!E174</f>
        <v>0</v>
      </c>
      <c r="E1179" s="2">
        <v>0</v>
      </c>
      <c r="F1179" s="2">
        <v>0</v>
      </c>
      <c r="G1179" s="3">
        <f t="shared" si="38"/>
        <v>10955.781590000001</v>
      </c>
      <c r="H1179" s="3">
        <f t="shared" si="41"/>
        <v>0.11000000000058208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461810.37</v>
      </c>
      <c r="D1180" s="2">
        <f>BILANCA!E176</f>
        <v>455071.04</v>
      </c>
      <c r="E1180" s="2">
        <v>0</v>
      </c>
      <c r="F1180" s="2">
        <v>0</v>
      </c>
      <c r="G1180" s="3">
        <f t="shared" si="38"/>
        <v>233231.91649999999</v>
      </c>
      <c r="H1180" s="3">
        <f t="shared" si="41"/>
        <v>0.40999999997438863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64827.11</v>
      </c>
      <c r="D1181" s="2">
        <f>BILANCA!E177</f>
        <v>72985.63</v>
      </c>
      <c r="E1181" s="2">
        <v>0</v>
      </c>
      <c r="F1181" s="2">
        <v>0</v>
      </c>
      <c r="G1181" s="3">
        <f t="shared" si="38"/>
        <v>36046.521270000005</v>
      </c>
      <c r="H1181" s="3">
        <f t="shared" si="41"/>
        <v>0.47999999999592546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64827.11</v>
      </c>
      <c r="D1182" s="2">
        <f>BILANCA!E178</f>
        <v>72985.63</v>
      </c>
      <c r="E1182" s="2">
        <v>0</v>
      </c>
      <c r="F1182" s="2">
        <v>0</v>
      </c>
      <c r="G1182" s="3">
        <f t="shared" si="38"/>
        <v>36257.319640000002</v>
      </c>
      <c r="H1182" s="3">
        <f t="shared" si="41"/>
        <v>0.47999999999592546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61427.43</v>
      </c>
      <c r="D1183" s="2">
        <f>BILANCA!E179</f>
        <v>69775.06</v>
      </c>
      <c r="E1183" s="2">
        <v>0</v>
      </c>
      <c r="F1183" s="2">
        <v>0</v>
      </c>
      <c r="G1183" s="3">
        <f t="shared" si="38"/>
        <v>34769.116149999994</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3399.68</v>
      </c>
      <c r="D1184" s="2">
        <f>BILANCA!E180</f>
        <v>3210.57</v>
      </c>
      <c r="E1184" s="2">
        <v>0</v>
      </c>
      <c r="F1184" s="2">
        <v>0</v>
      </c>
      <c r="G1184" s="3">
        <f t="shared" si="38"/>
        <v>1708.82268</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396983.26</v>
      </c>
      <c r="D1255" s="2">
        <f>BILANCA!E251</f>
        <v>382085.41</v>
      </c>
      <c r="E1255" s="2">
        <v>0</v>
      </c>
      <c r="F1255" s="2">
        <v>0</v>
      </c>
      <c r="G1255" s="3">
        <f t="shared" si="38"/>
        <v>284482.74959999998</v>
      </c>
      <c r="H1255" s="3">
        <f t="shared" si="41"/>
        <v>0.66999999998370185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389288.17</v>
      </c>
      <c r="D1256" s="2">
        <f>BILANCA!E252</f>
        <v>380428.04</v>
      </c>
      <c r="E1256" s="2">
        <v>0</v>
      </c>
      <c r="F1256" s="2">
        <v>0</v>
      </c>
      <c r="G1256" s="3">
        <f t="shared" si="38"/>
        <v>282935.48550000001</v>
      </c>
      <c r="H1256" s="3">
        <f t="shared" si="41"/>
        <v>0.2099999999627471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389288.17</v>
      </c>
      <c r="D1257" s="2">
        <f>BILANCA!E253</f>
        <v>380428.04</v>
      </c>
      <c r="E1257" s="2">
        <v>0</v>
      </c>
      <c r="F1257" s="2">
        <v>0</v>
      </c>
      <c r="G1257" s="3">
        <f t="shared" si="38"/>
        <v>284085.62974999996</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7695.0899999999965</v>
      </c>
      <c r="D1259" s="2">
        <f>BILANCA!E255</f>
        <v>-68117.69</v>
      </c>
      <c r="E1259" s="2">
        <v>0</v>
      </c>
      <c r="F1259" s="2">
        <v>0</v>
      </c>
      <c r="G1259" s="3">
        <f t="shared" si="38"/>
        <v>-32006.532210000005</v>
      </c>
      <c r="H1259" s="3">
        <f t="shared" si="41"/>
        <v>0.39999999999417923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193231.82</v>
      </c>
      <c r="D1260" s="2">
        <f>BILANCA!E256</f>
        <v>0</v>
      </c>
      <c r="E1260" s="2">
        <v>0</v>
      </c>
      <c r="F1260" s="2">
        <v>0</v>
      </c>
      <c r="G1260" s="3">
        <f t="shared" si="38"/>
        <v>48307.955000000002</v>
      </c>
      <c r="H1260" s="3">
        <f t="shared" si="41"/>
        <v>0.17999999999301508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193231.82</v>
      </c>
      <c r="D1261" s="2">
        <f>BILANCA!E257</f>
        <v>0</v>
      </c>
      <c r="E1261" s="2">
        <v>0</v>
      </c>
      <c r="F1261" s="2">
        <v>0</v>
      </c>
      <c r="G1261" s="3">
        <f t="shared" si="38"/>
        <v>48501.186820000003</v>
      </c>
      <c r="H1261" s="3">
        <f t="shared" si="41"/>
        <v>0.17999999999301508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185536.73</v>
      </c>
      <c r="D1264" s="2">
        <f>BILANCA!E260</f>
        <v>68117.69</v>
      </c>
      <c r="E1264" s="2">
        <v>0</v>
      </c>
      <c r="F1264" s="2">
        <v>0</v>
      </c>
      <c r="G1264" s="3">
        <f t="shared" si="38"/>
        <v>81730.115940000003</v>
      </c>
      <c r="H1264" s="3">
        <f t="shared" si="41"/>
        <v>0.57999999998719431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68117.69</v>
      </c>
      <c r="E1265" s="2">
        <v>0</v>
      </c>
      <c r="F1265" s="2">
        <v>0</v>
      </c>
      <c r="G1265" s="3">
        <f t="shared" si="38"/>
        <v>34740.0219</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185536.73</v>
      </c>
      <c r="D1266" s="2">
        <f>BILANCA!E262</f>
        <v>0</v>
      </c>
      <c r="E1266" s="2">
        <v>0</v>
      </c>
      <c r="F1266" s="2">
        <v>0</v>
      </c>
      <c r="G1266" s="3">
        <f t="shared" si="38"/>
        <v>47497.402880000001</v>
      </c>
      <c r="H1266" s="3">
        <f t="shared" si="41"/>
        <v>0.26999999998952262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69775.06</v>
      </c>
      <c r="E1278" s="2">
        <v>0</v>
      </c>
      <c r="F1278" s="2">
        <v>0</v>
      </c>
      <c r="G1278" s="3">
        <f t="shared" si="38"/>
        <v>37399.432160000004</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69775.06</v>
      </c>
      <c r="E1281" s="2">
        <v>0</v>
      </c>
      <c r="F1281" s="2">
        <v>0</v>
      </c>
      <c r="G1281" s="3">
        <f t="shared" si="48"/>
        <v>37818.082520000004</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69775.06</v>
      </c>
      <c r="E1287" s="2">
        <v>0</v>
      </c>
      <c r="F1287" s="2">
        <v>0</v>
      </c>
      <c r="G1287" s="3">
        <f t="shared" si="48"/>
        <v>38655.383240000003</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7695.09</v>
      </c>
      <c r="D1306" s="2">
        <f>BILANCA!E303</f>
        <v>74643</v>
      </c>
      <c r="E1306" s="2">
        <v>0</v>
      </c>
      <c r="F1306" s="2">
        <v>0</v>
      </c>
      <c r="G1306" s="3">
        <f t="shared" si="38"/>
        <v>46466.402639999993</v>
      </c>
      <c r="H1306" s="3">
        <f t="shared" si="41"/>
        <v>9.0000000000145519E-2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7695.09</v>
      </c>
      <c r="D1338" s="2">
        <f>BILANCA!E335</f>
        <v>4867.9399999999996</v>
      </c>
      <c r="E1338" s="2">
        <v>0</v>
      </c>
      <c r="F1338" s="2">
        <v>0</v>
      </c>
      <c r="G1338" s="3">
        <f t="shared" si="52"/>
        <v>5717.3581599999998</v>
      </c>
      <c r="H1338" s="3">
        <f t="shared" si="41"/>
        <v>0.1500000000005457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64827.11</v>
      </c>
      <c r="D1340" s="2">
        <f>BILANCA!E337</f>
        <v>72985.63</v>
      </c>
      <c r="E1340" s="2">
        <v>0</v>
      </c>
      <c r="F1340" s="2">
        <v>0</v>
      </c>
      <c r="G1340" s="3">
        <f t="shared" si="52"/>
        <v>69563.462100000004</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819729.66</v>
      </c>
      <c r="D1510" s="2">
        <f>'RAS-funkcijski'!E114</f>
        <v>965913.48</v>
      </c>
      <c r="E1510" s="2">
        <v>0</v>
      </c>
      <c r="F1510" s="2">
        <v>0</v>
      </c>
      <c r="G1510" s="3">
        <f t="shared" si="52"/>
        <v>302671.22820000001</v>
      </c>
      <c r="H1510" s="3">
        <f t="shared" si="63"/>
        <v>0.81999999994877726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819729.66</v>
      </c>
      <c r="D1514" s="2">
        <f>'RAS-funkcijski'!E118</f>
        <v>965913.48</v>
      </c>
      <c r="E1514" s="2">
        <v>0</v>
      </c>
      <c r="F1514" s="2">
        <v>0</v>
      </c>
      <c r="G1514" s="3">
        <f t="shared" si="52"/>
        <v>313677.45467999997</v>
      </c>
      <c r="H1514" s="3">
        <f t="shared" si="63"/>
        <v>0.81999999994877726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819729.66</v>
      </c>
      <c r="D1516" s="2">
        <f>'RAS-funkcijski'!E120</f>
        <v>965913.48</v>
      </c>
      <c r="E1516" s="2">
        <v>0</v>
      </c>
      <c r="F1516" s="2">
        <v>0</v>
      </c>
      <c r="G1516" s="3">
        <f t="shared" si="52"/>
        <v>319180.56792</v>
      </c>
      <c r="H1516" s="3">
        <f t="shared" si="63"/>
        <v>0.81999999994877726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819729.66</v>
      </c>
      <c r="D1537" s="14">
        <f>'RAS-funkcijski'!E141</f>
        <v>965913.48</v>
      </c>
      <c r="E1537" s="14">
        <v>0</v>
      </c>
      <c r="F1537" s="14">
        <v>0</v>
      </c>
      <c r="G1537" s="15">
        <f t="shared" si="52"/>
        <v>376963.25693999999</v>
      </c>
      <c r="H1537" s="15">
        <f t="shared" si="63"/>
        <v>0.81999999994877726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16078.39</v>
      </c>
      <c r="E1538" s="7">
        <v>0</v>
      </c>
      <c r="F1538" s="7">
        <v>0</v>
      </c>
      <c r="G1538" s="8">
        <f t="shared" si="52"/>
        <v>32.156779999999998</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16078.39</v>
      </c>
      <c r="E1539" s="2">
        <v>0</v>
      </c>
      <c r="F1539" s="2">
        <v>0</v>
      </c>
      <c r="G1539" s="3">
        <f t="shared" si="52"/>
        <v>64.313559999999995</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16078.39</v>
      </c>
      <c r="E1540" s="2">
        <v>0</v>
      </c>
      <c r="F1540" s="2">
        <v>0</v>
      </c>
      <c r="G1540" s="3">
        <f t="shared" si="52"/>
        <v>96.470339999999993</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16078.39</v>
      </c>
      <c r="E1542" s="2">
        <v>0</v>
      </c>
      <c r="F1542" s="2">
        <v>0</v>
      </c>
      <c r="G1542" s="3">
        <f t="shared" si="52"/>
        <v>160.78389999999999</v>
      </c>
      <c r="H1542" s="3">
        <f t="shared" si="63"/>
        <v>0.38999999999941792</v>
      </c>
      <c r="I1542" s="11">
        <f t="shared" si="64"/>
        <v>62.705720999906404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64827.11</v>
      </c>
      <c r="D1582" s="7"/>
      <c r="E1582" s="7">
        <v>0</v>
      </c>
      <c r="F1582" s="7">
        <v>0</v>
      </c>
      <c r="G1582" s="8">
        <f t="shared" ref="G1582:G1686" si="70">B1582/1000*C1582</f>
        <v>64.827110000000005</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901086.37</v>
      </c>
      <c r="D1583" s="2">
        <v>0</v>
      </c>
      <c r="E1583" s="2">
        <v>0</v>
      </c>
      <c r="F1583" s="2">
        <v>0</v>
      </c>
      <c r="G1583" s="3">
        <f t="shared" si="70"/>
        <v>1802.17274</v>
      </c>
      <c r="H1583" s="3">
        <f t="shared" si="71"/>
        <v>0.36999999999534339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899648.17</v>
      </c>
      <c r="D1585" s="2">
        <v>0</v>
      </c>
      <c r="E1585" s="2">
        <v>0</v>
      </c>
      <c r="F1585" s="2">
        <v>0</v>
      </c>
      <c r="G1585" s="3">
        <f t="shared" si="70"/>
        <v>3598.5926800000002</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788851.29</v>
      </c>
      <c r="D1586" s="2">
        <v>0</v>
      </c>
      <c r="E1586" s="2">
        <v>0</v>
      </c>
      <c r="F1586" s="2">
        <v>0</v>
      </c>
      <c r="G1586" s="3">
        <f t="shared" si="70"/>
        <v>3944.2564500000003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102973.08</v>
      </c>
      <c r="D1587" s="2">
        <v>0</v>
      </c>
      <c r="E1587" s="2">
        <v>0</v>
      </c>
      <c r="F1587" s="2">
        <v>0</v>
      </c>
      <c r="G1587" s="3">
        <f t="shared" si="70"/>
        <v>617.83848</v>
      </c>
      <c r="H1587" s="3">
        <f t="shared" si="71"/>
        <v>8.000000000174623E-2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215.68</v>
      </c>
      <c r="D1588" s="2">
        <v>0</v>
      </c>
      <c r="E1588" s="2">
        <v>0</v>
      </c>
      <c r="F1588" s="2">
        <v>0</v>
      </c>
      <c r="G1588" s="3">
        <f t="shared" si="70"/>
        <v>1.50976</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7608.12</v>
      </c>
      <c r="D1591" s="2">
        <v>0</v>
      </c>
      <c r="E1591" s="2">
        <v>0</v>
      </c>
      <c r="F1591" s="2">
        <v>0</v>
      </c>
      <c r="G1591" s="3">
        <f t="shared" si="70"/>
        <v>76.081199999999995</v>
      </c>
      <c r="H1591" s="3">
        <f t="shared" si="71"/>
        <v>0.11999999999989086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1438.2</v>
      </c>
      <c r="D1594" s="2">
        <v>0</v>
      </c>
      <c r="E1594" s="2">
        <v>0</v>
      </c>
      <c r="F1594" s="2">
        <v>0</v>
      </c>
      <c r="G1594" s="3">
        <f t="shared" si="70"/>
        <v>18.6966</v>
      </c>
      <c r="H1594" s="3">
        <f t="shared" si="71"/>
        <v>0.20000000000004547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892927.85</v>
      </c>
      <c r="D1602" s="2">
        <v>0</v>
      </c>
      <c r="E1602" s="2">
        <v>0</v>
      </c>
      <c r="F1602" s="2">
        <v>0</v>
      </c>
      <c r="G1602" s="3">
        <f t="shared" si="70"/>
        <v>18751.484850000001</v>
      </c>
      <c r="H1602" s="3">
        <f t="shared" si="71"/>
        <v>0.15000000002328306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891489.65</v>
      </c>
      <c r="D1604" s="2">
        <v>0</v>
      </c>
      <c r="E1604" s="2">
        <v>0</v>
      </c>
      <c r="F1604" s="2">
        <v>0</v>
      </c>
      <c r="G1604" s="3">
        <f t="shared" si="70"/>
        <v>20504.26195</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784624.95</v>
      </c>
      <c r="D1605" s="2">
        <v>0</v>
      </c>
      <c r="E1605" s="2">
        <v>0</v>
      </c>
      <c r="F1605" s="2">
        <v>0</v>
      </c>
      <c r="G1605" s="3">
        <f t="shared" si="70"/>
        <v>18830.998799999998</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99042.559999999998</v>
      </c>
      <c r="D1606" s="2">
        <v>0</v>
      </c>
      <c r="E1606" s="2">
        <v>0</v>
      </c>
      <c r="F1606" s="2">
        <v>0</v>
      </c>
      <c r="G1606" s="3">
        <f t="shared" si="70"/>
        <v>2476.0640000000003</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214.02</v>
      </c>
      <c r="D1607" s="2">
        <v>0</v>
      </c>
      <c r="E1607" s="2">
        <v>0</v>
      </c>
      <c r="F1607" s="2">
        <v>0</v>
      </c>
      <c r="G1607" s="3">
        <f t="shared" si="70"/>
        <v>5.5645199999999999</v>
      </c>
      <c r="H1607" s="3">
        <f t="shared" si="71"/>
        <v>2.0000000000010232E-2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7608.12</v>
      </c>
      <c r="D1610" s="2">
        <v>0</v>
      </c>
      <c r="E1610" s="2">
        <v>0</v>
      </c>
      <c r="F1610" s="2">
        <v>0</v>
      </c>
      <c r="G1610" s="3">
        <f t="shared" si="70"/>
        <v>220.63548</v>
      </c>
      <c r="H1610" s="3">
        <f t="shared" si="71"/>
        <v>0.11999999999989086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1438.2</v>
      </c>
      <c r="D1613" s="2">
        <v>0</v>
      </c>
      <c r="E1613" s="2">
        <v>0</v>
      </c>
      <c r="F1613" s="2">
        <v>0</v>
      </c>
      <c r="G1613" s="3">
        <f t="shared" si="70"/>
        <v>46.022400000000005</v>
      </c>
      <c r="H1613" s="3">
        <f t="shared" si="71"/>
        <v>0.20000000000004547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72985.63</v>
      </c>
      <c r="D1621" s="2">
        <v>0</v>
      </c>
      <c r="E1621" s="2">
        <v>0</v>
      </c>
      <c r="F1621" s="2">
        <v>0</v>
      </c>
      <c r="G1621" s="3">
        <f t="shared" si="70"/>
        <v>2919.4252000000001</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72985.63</v>
      </c>
      <c r="D1681" s="2">
        <v>0</v>
      </c>
      <c r="E1681" s="2">
        <v>0</v>
      </c>
      <c r="F1681" s="2">
        <v>0</v>
      </c>
      <c r="G1681" s="3">
        <f t="shared" si="70"/>
        <v>7298.563000000001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72985.63</v>
      </c>
      <c r="D1683" s="2">
        <v>0</v>
      </c>
      <c r="E1683" s="2">
        <v>0</v>
      </c>
      <c r="F1683" s="2">
        <v>0</v>
      </c>
      <c r="G1683" s="3">
        <f t="shared" si="70"/>
        <v>7444.5342600000004</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18725</v>
      </c>
      <c r="P3" s="51"/>
    </row>
    <row r="4" spans="1:17" ht="19.5" customHeight="1" x14ac:dyDescent="0.2">
      <c r="A4" s="408" t="s">
        <v>3313</v>
      </c>
      <c r="B4" s="409"/>
      <c r="C4" s="41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11" t="s">
        <v>3326</v>
      </c>
      <c r="B14" s="406"/>
      <c r="C14" s="40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405" t="s">
        <v>3335</v>
      </c>
      <c r="B23" s="406"/>
      <c r="C23" s="40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405" t="s">
        <v>1979</v>
      </c>
      <c r="B298" s="406"/>
      <c r="C298" s="40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405" t="s">
        <v>1982</v>
      </c>
      <c r="B342" s="406"/>
      <c r="C342" s="40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405" t="s">
        <v>1981</v>
      </c>
      <c r="B345" s="406"/>
      <c r="C345" s="40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405" t="s">
        <v>3654</v>
      </c>
      <c r="B347" s="406"/>
      <c r="C347" s="40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18725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824901.09999999986</v>
      </c>
      <c r="I17" s="275">
        <f>'PR-RAS'!E6</f>
        <v>890100.7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818393.79000000015</v>
      </c>
      <c r="I18" s="275">
        <f>'PR-RAS'!E152</f>
        <v>964475.28000000014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7695.0899999997109</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68117.690000000148</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389288.17</v>
      </c>
      <c r="I22" s="275">
        <f>BILANCA!E7</f>
        <v>380428.04000000004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72522.2</v>
      </c>
      <c r="I23" s="275">
        <f>BILANCA!E69</f>
        <v>74643</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64827.11</v>
      </c>
      <c r="I24" s="275">
        <f>BILANCA!E177</f>
        <v>72985.63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396983.26</v>
      </c>
      <c r="I25" s="275">
        <f>BILANCA!E251</f>
        <v>382085.41</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819729.66</v>
      </c>
      <c r="I30" s="275">
        <f>'RAS-funkcijski'!E114</f>
        <v>965913.48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819729.66</v>
      </c>
      <c r="I31" s="275">
        <f>'RAS-funkcijski'!E141</f>
        <v>965913.48</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16078.39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64827.11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72985.63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72985.63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7" zoomScaleNormal="100" workbookViewId="0">
      <selection activeCell="E301" sqref="E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824901.09999999986</v>
      </c>
      <c r="E6" s="60">
        <f>E7+E43+E49+E82+E106+E125+E134+E140</f>
        <v>890100.7</v>
      </c>
      <c r="F6" s="45">
        <f t="shared" ref="F6:F132" si="0">IF(D6&lt;&gt;0,IF(E6/D6&gt;=100,"&gt;&gt;100",E6/D6*100),"-")</f>
        <v>107.90392933164958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727249.12</v>
      </c>
      <c r="E49" s="60">
        <f>E50+E53+E58+E61+E64+E68+E71+E74+E77</f>
        <v>789477.85</v>
      </c>
      <c r="F49" s="45">
        <f t="shared" si="0"/>
        <v>108.55672812639499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726228.32</v>
      </c>
      <c r="E68" s="60">
        <f t="shared" si="11"/>
        <v>788359.03</v>
      </c>
      <c r="F68" s="45">
        <f t="shared" si="0"/>
        <v>108.55525848950644</v>
      </c>
    </row>
    <row r="69" spans="1:6" ht="12.75" customHeight="1" x14ac:dyDescent="0.2">
      <c r="A69" s="63" t="s">
        <v>141</v>
      </c>
      <c r="B69" s="64" t="s">
        <v>142</v>
      </c>
      <c r="C69" s="247" t="s">
        <v>141</v>
      </c>
      <c r="D69" s="194">
        <v>725788.32</v>
      </c>
      <c r="E69" s="194">
        <v>787919.03</v>
      </c>
      <c r="F69" s="45">
        <f t="shared" si="0"/>
        <v>108.56044500688577</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1020.8000000000001</v>
      </c>
      <c r="E77" s="60">
        <f t="shared" si="14"/>
        <v>1118.82</v>
      </c>
      <c r="F77" s="45">
        <f t="shared" si="0"/>
        <v>109.60227272727272</v>
      </c>
    </row>
    <row r="78" spans="1:6" ht="12.75" customHeight="1" x14ac:dyDescent="0.2">
      <c r="A78" s="63">
        <v>6391</v>
      </c>
      <c r="B78" s="64" t="s">
        <v>159</v>
      </c>
      <c r="C78" s="247" t="s">
        <v>160</v>
      </c>
      <c r="D78" s="194">
        <v>64.47</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956.33</v>
      </c>
      <c r="E80" s="194">
        <v>1118.82</v>
      </c>
      <c r="F80" s="45">
        <f t="shared" si="0"/>
        <v>116.9909968316376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8648.69</v>
      </c>
      <c r="E106" s="60">
        <f>E107+E112+E120+E124</f>
        <v>560</v>
      </c>
      <c r="F106" s="45">
        <f t="shared" si="0"/>
        <v>6.47496904155427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8648.69</v>
      </c>
      <c r="E112" s="60">
        <f t="shared" si="20"/>
        <v>560</v>
      </c>
      <c r="F112" s="45">
        <f t="shared" si="0"/>
        <v>6.47496904155427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8648.69</v>
      </c>
      <c r="E117" s="194">
        <v>560</v>
      </c>
      <c r="F117" s="45">
        <f t="shared" si="0"/>
        <v>6.47496904155427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5274.8600000000006</v>
      </c>
      <c r="E125" s="60">
        <f t="shared" si="22"/>
        <v>8320.7799999999988</v>
      </c>
      <c r="F125" s="45">
        <f t="shared" si="0"/>
        <v>157.74409178632226</v>
      </c>
    </row>
    <row r="126" spans="1:6" ht="12.75" customHeight="1" x14ac:dyDescent="0.2">
      <c r="A126" s="63">
        <v>661</v>
      </c>
      <c r="B126" s="65" t="s">
        <v>255</v>
      </c>
      <c r="C126" s="247" t="s">
        <v>256</v>
      </c>
      <c r="D126" s="60">
        <f t="shared" ref="D126:E126" si="23">SUM(D127:D128)</f>
        <v>2874.86</v>
      </c>
      <c r="E126" s="60">
        <f t="shared" si="23"/>
        <v>5250.78</v>
      </c>
      <c r="F126" s="45">
        <f t="shared" si="0"/>
        <v>182.64472009071744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2874.86</v>
      </c>
      <c r="E128" s="194">
        <v>5250.78</v>
      </c>
      <c r="F128" s="45">
        <f t="shared" si="0"/>
        <v>182.64472009071744</v>
      </c>
    </row>
    <row r="129" spans="1:6" ht="36" x14ac:dyDescent="0.2">
      <c r="A129" s="63">
        <v>663</v>
      </c>
      <c r="B129" s="182" t="s">
        <v>261</v>
      </c>
      <c r="C129" s="247" t="s">
        <v>262</v>
      </c>
      <c r="D129" s="60">
        <f t="shared" ref="D129:E129" si="24">SUM(D130:D133)</f>
        <v>2400</v>
      </c>
      <c r="E129" s="60">
        <f t="shared" si="24"/>
        <v>3070</v>
      </c>
      <c r="F129" s="45">
        <f t="shared" si="0"/>
        <v>127.91666666666666</v>
      </c>
    </row>
    <row r="130" spans="1:6" ht="12.75" customHeight="1" x14ac:dyDescent="0.2">
      <c r="A130" s="63">
        <v>6631</v>
      </c>
      <c r="B130" s="65" t="s">
        <v>263</v>
      </c>
      <c r="C130" s="247" t="s">
        <v>264</v>
      </c>
      <c r="D130" s="194">
        <v>2400</v>
      </c>
      <c r="E130" s="194">
        <v>3070</v>
      </c>
      <c r="F130" s="45">
        <f t="shared" si="0"/>
        <v>127.91666666666666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83728.429999999993</v>
      </c>
      <c r="E134" s="60">
        <f t="shared" si="25"/>
        <v>91742.07</v>
      </c>
      <c r="F134" s="45">
        <f t="shared" ref="F134:F229" si="26">IF(D134&lt;&gt;0,IF(E134/D134&gt;=100,"&gt;&gt;100",E134/D134*100),"-")</f>
        <v>109.57099040314027</v>
      </c>
    </row>
    <row r="135" spans="1:6" ht="24" x14ac:dyDescent="0.2">
      <c r="A135" s="63">
        <v>671</v>
      </c>
      <c r="B135" s="182" t="s">
        <v>273</v>
      </c>
      <c r="C135" s="247" t="s">
        <v>274</v>
      </c>
      <c r="D135" s="60">
        <f t="shared" ref="D135:E135" si="27">SUM(D136:D138)</f>
        <v>83728.429999999993</v>
      </c>
      <c r="E135" s="60">
        <f t="shared" si="27"/>
        <v>91742.07</v>
      </c>
      <c r="F135" s="45">
        <f t="shared" si="26"/>
        <v>109.57099040314027</v>
      </c>
    </row>
    <row r="136" spans="1:6" ht="12.75" customHeight="1" x14ac:dyDescent="0.2">
      <c r="A136" s="63">
        <v>6711</v>
      </c>
      <c r="B136" s="65" t="s">
        <v>275</v>
      </c>
      <c r="C136" s="247" t="s">
        <v>276</v>
      </c>
      <c r="D136" s="194">
        <v>82831.429999999993</v>
      </c>
      <c r="E136" s="194">
        <v>91742.07</v>
      </c>
      <c r="F136" s="45">
        <f t="shared" si="26"/>
        <v>110.75755905699083</v>
      </c>
    </row>
    <row r="137" spans="1:6" ht="24" x14ac:dyDescent="0.2">
      <c r="A137" s="63">
        <v>6712</v>
      </c>
      <c r="B137" s="182" t="s">
        <v>277</v>
      </c>
      <c r="C137" s="247" t="s">
        <v>278</v>
      </c>
      <c r="D137" s="194">
        <v>897</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818393.79000000015</v>
      </c>
      <c r="E152" s="60">
        <f>E153+E164+E202+E221+E230+E262+E273</f>
        <v>964475.28000000014</v>
      </c>
      <c r="F152" s="45">
        <f t="shared" si="26"/>
        <v>117.8497798718634</v>
      </c>
    </row>
    <row r="153" spans="1:6" ht="12.75" customHeight="1" x14ac:dyDescent="0.2">
      <c r="A153" s="63">
        <v>31</v>
      </c>
      <c r="B153" s="64" t="s">
        <v>308</v>
      </c>
      <c r="C153" s="247" t="s">
        <v>3</v>
      </c>
      <c r="D153" s="60">
        <f t="shared" ref="D153:E153" si="30">D154+D159+D160</f>
        <v>722689.88000000012</v>
      </c>
      <c r="E153" s="60">
        <f t="shared" si="30"/>
        <v>853758.09000000008</v>
      </c>
      <c r="F153" s="45">
        <f t="shared" si="26"/>
        <v>118.13616236054114</v>
      </c>
    </row>
    <row r="154" spans="1:6" ht="12.75" customHeight="1" x14ac:dyDescent="0.2">
      <c r="A154" s="63">
        <v>311</v>
      </c>
      <c r="B154" s="64" t="s">
        <v>309</v>
      </c>
      <c r="C154" s="247" t="s">
        <v>310</v>
      </c>
      <c r="D154" s="60">
        <f t="shared" ref="D154:E154" si="31">SUM(D155:D158)</f>
        <v>597210.06000000006</v>
      </c>
      <c r="E154" s="60">
        <f t="shared" si="31"/>
        <v>710538.04</v>
      </c>
      <c r="F154" s="45">
        <f t="shared" si="26"/>
        <v>118.97623425834453</v>
      </c>
    </row>
    <row r="155" spans="1:6" ht="12.75" customHeight="1" x14ac:dyDescent="0.2">
      <c r="A155" s="63">
        <v>3111</v>
      </c>
      <c r="B155" s="64" t="s">
        <v>311</v>
      </c>
      <c r="C155" s="247" t="s">
        <v>312</v>
      </c>
      <c r="D155" s="194">
        <v>597210.06000000006</v>
      </c>
      <c r="E155" s="194">
        <v>710538.04</v>
      </c>
      <c r="F155" s="45">
        <f t="shared" si="26"/>
        <v>118.97623425834453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26676.5</v>
      </c>
      <c r="E159" s="194">
        <v>26407.17</v>
      </c>
      <c r="F159" s="45">
        <f t="shared" si="26"/>
        <v>98.990384795606616</v>
      </c>
    </row>
    <row r="160" spans="1:6" ht="12.75" customHeight="1" x14ac:dyDescent="0.2">
      <c r="A160" s="63">
        <v>313</v>
      </c>
      <c r="B160" s="65" t="s">
        <v>321</v>
      </c>
      <c r="C160" s="247" t="s">
        <v>322</v>
      </c>
      <c r="D160" s="60">
        <f t="shared" ref="D160:E160" si="32">SUM(D161:D163)</f>
        <v>98803.32</v>
      </c>
      <c r="E160" s="60">
        <f t="shared" si="32"/>
        <v>116812.88</v>
      </c>
      <c r="F160" s="45">
        <f t="shared" si="26"/>
        <v>118.22768708581857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98803.32</v>
      </c>
      <c r="E162" s="194">
        <v>116812.88</v>
      </c>
      <c r="F162" s="45">
        <f t="shared" si="26"/>
        <v>118.22768708581857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90850.92</v>
      </c>
      <c r="E164" s="60">
        <f>E165+E170+E178+E188+E189+E194</f>
        <v>102893.39000000001</v>
      </c>
      <c r="F164" s="45">
        <f t="shared" si="26"/>
        <v>113.25519873656758</v>
      </c>
    </row>
    <row r="165" spans="1:6" ht="12.75" customHeight="1" x14ac:dyDescent="0.2">
      <c r="A165" s="63">
        <v>321</v>
      </c>
      <c r="B165" s="64" t="s">
        <v>331</v>
      </c>
      <c r="C165" s="247" t="s">
        <v>332</v>
      </c>
      <c r="D165" s="60">
        <f t="shared" ref="D165:E165" si="33">SUM(D166:D169)</f>
        <v>18418.7</v>
      </c>
      <c r="E165" s="60">
        <f t="shared" si="33"/>
        <v>19848.78</v>
      </c>
      <c r="F165" s="45">
        <f t="shared" si="26"/>
        <v>107.76428303843375</v>
      </c>
    </row>
    <row r="166" spans="1:6" ht="12.75" customHeight="1" x14ac:dyDescent="0.2">
      <c r="A166" s="63">
        <v>3211</v>
      </c>
      <c r="B166" s="64" t="s">
        <v>333</v>
      </c>
      <c r="C166" s="247" t="s">
        <v>334</v>
      </c>
      <c r="D166" s="194">
        <v>3400</v>
      </c>
      <c r="E166" s="194">
        <v>2778.24</v>
      </c>
      <c r="F166" s="45">
        <f t="shared" si="26"/>
        <v>81.712941176470579</v>
      </c>
    </row>
    <row r="167" spans="1:6" ht="12.75" customHeight="1" x14ac:dyDescent="0.2">
      <c r="A167" s="63">
        <v>3212</v>
      </c>
      <c r="B167" s="64" t="s">
        <v>335</v>
      </c>
      <c r="C167" s="247" t="s">
        <v>336</v>
      </c>
      <c r="D167" s="194">
        <v>14481.96</v>
      </c>
      <c r="E167" s="194">
        <v>16252.86</v>
      </c>
      <c r="F167" s="45">
        <f t="shared" si="26"/>
        <v>112.2283171614892</v>
      </c>
    </row>
    <row r="168" spans="1:6" ht="12.75" customHeight="1" x14ac:dyDescent="0.2">
      <c r="A168" s="63">
        <v>3213</v>
      </c>
      <c r="B168" s="64" t="s">
        <v>337</v>
      </c>
      <c r="C168" s="247" t="s">
        <v>338</v>
      </c>
      <c r="D168" s="194">
        <v>536.74</v>
      </c>
      <c r="E168" s="194">
        <v>817.68</v>
      </c>
      <c r="F168" s="45">
        <f t="shared" si="26"/>
        <v>152.34191601147668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43279.18</v>
      </c>
      <c r="E170" s="60">
        <f t="shared" si="34"/>
        <v>45780.700000000004</v>
      </c>
      <c r="F170" s="45">
        <f t="shared" si="26"/>
        <v>105.77996163513265</v>
      </c>
    </row>
    <row r="171" spans="1:6" ht="12.75" customHeight="1" x14ac:dyDescent="0.2">
      <c r="A171" s="63">
        <v>3221</v>
      </c>
      <c r="B171" s="64" t="s">
        <v>343</v>
      </c>
      <c r="C171" s="247" t="s">
        <v>344</v>
      </c>
      <c r="D171" s="194">
        <v>5750</v>
      </c>
      <c r="E171" s="327">
        <v>9253.99</v>
      </c>
      <c r="F171" s="45">
        <f t="shared" si="26"/>
        <v>160.93895652173913</v>
      </c>
    </row>
    <row r="172" spans="1:6" ht="12.75" customHeight="1" x14ac:dyDescent="0.2">
      <c r="A172" s="63">
        <v>3222</v>
      </c>
      <c r="B172" s="64" t="s">
        <v>345</v>
      </c>
      <c r="C172" s="247" t="s">
        <v>346</v>
      </c>
      <c r="D172" s="194">
        <v>12043.18</v>
      </c>
      <c r="E172" s="194">
        <v>11039.47</v>
      </c>
      <c r="F172" s="45">
        <f t="shared" si="26"/>
        <v>91.665739447554543</v>
      </c>
    </row>
    <row r="173" spans="1:6" ht="12.75" customHeight="1" x14ac:dyDescent="0.2">
      <c r="A173" s="63">
        <v>3223</v>
      </c>
      <c r="B173" s="65" t="s">
        <v>347</v>
      </c>
      <c r="C173" s="247" t="s">
        <v>348</v>
      </c>
      <c r="D173" s="194">
        <v>23486</v>
      </c>
      <c r="E173" s="194">
        <v>23539.7</v>
      </c>
      <c r="F173" s="45">
        <f t="shared" si="26"/>
        <v>100.22864685344462</v>
      </c>
    </row>
    <row r="174" spans="1:6" ht="12.75" customHeight="1" x14ac:dyDescent="0.2">
      <c r="A174" s="63">
        <v>3224</v>
      </c>
      <c r="B174" s="65" t="s">
        <v>349</v>
      </c>
      <c r="C174" s="247" t="s">
        <v>350</v>
      </c>
      <c r="D174" s="194">
        <v>2000</v>
      </c>
      <c r="E174" s="194">
        <v>1947.54</v>
      </c>
      <c r="F174" s="45">
        <f t="shared" si="26"/>
        <v>97.37700000000001</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22789.819999999996</v>
      </c>
      <c r="E178" s="60">
        <f t="shared" si="35"/>
        <v>25644.080000000002</v>
      </c>
      <c r="F178" s="45">
        <f t="shared" si="26"/>
        <v>112.52427618998311</v>
      </c>
    </row>
    <row r="179" spans="1:6" ht="12.75" customHeight="1" x14ac:dyDescent="0.2">
      <c r="A179" s="63">
        <v>3231</v>
      </c>
      <c r="B179" s="65" t="s">
        <v>359</v>
      </c>
      <c r="C179" s="247" t="s">
        <v>360</v>
      </c>
      <c r="D179" s="194">
        <v>2998.71</v>
      </c>
      <c r="E179" s="194">
        <v>2961.03</v>
      </c>
      <c r="F179" s="45">
        <f t="shared" si="26"/>
        <v>98.743459687665705</v>
      </c>
    </row>
    <row r="180" spans="1:6" ht="12.75" customHeight="1" x14ac:dyDescent="0.2">
      <c r="A180" s="63">
        <v>3232</v>
      </c>
      <c r="B180" s="65" t="s">
        <v>361</v>
      </c>
      <c r="C180" s="247" t="s">
        <v>362</v>
      </c>
      <c r="D180" s="194">
        <v>6801.96</v>
      </c>
      <c r="E180" s="194">
        <v>8157.08</v>
      </c>
      <c r="F180" s="45">
        <f t="shared" si="26"/>
        <v>119.92249292850885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6000</v>
      </c>
      <c r="E182" s="194">
        <v>5914.03</v>
      </c>
      <c r="F182" s="45">
        <f t="shared" si="26"/>
        <v>98.567166666666665</v>
      </c>
    </row>
    <row r="183" spans="1:6" ht="12.75" customHeight="1" x14ac:dyDescent="0.2">
      <c r="A183" s="63">
        <v>3235</v>
      </c>
      <c r="B183" s="64" t="s">
        <v>367</v>
      </c>
      <c r="C183" s="247" t="s">
        <v>368</v>
      </c>
      <c r="D183" s="194">
        <v>800</v>
      </c>
      <c r="E183" s="194">
        <v>908.43</v>
      </c>
      <c r="F183" s="45">
        <f t="shared" si="26"/>
        <v>113.55374999999998</v>
      </c>
    </row>
    <row r="184" spans="1:6" ht="12.75" customHeight="1" x14ac:dyDescent="0.2">
      <c r="A184" s="63">
        <v>3236</v>
      </c>
      <c r="B184" s="64" t="s">
        <v>369</v>
      </c>
      <c r="C184" s="247" t="s">
        <v>370</v>
      </c>
      <c r="D184" s="194">
        <v>2389.0500000000002</v>
      </c>
      <c r="E184" s="194">
        <v>3418.75</v>
      </c>
      <c r="F184" s="45">
        <f t="shared" si="26"/>
        <v>143.10081413113997</v>
      </c>
    </row>
    <row r="185" spans="1:6" ht="12.75" customHeight="1" x14ac:dyDescent="0.2">
      <c r="A185" s="63">
        <v>3237</v>
      </c>
      <c r="B185" s="64" t="s">
        <v>371</v>
      </c>
      <c r="C185" s="247" t="s">
        <v>372</v>
      </c>
      <c r="D185" s="194">
        <v>1000.1</v>
      </c>
      <c r="E185" s="194">
        <v>999.88</v>
      </c>
      <c r="F185" s="45">
        <f t="shared" si="26"/>
        <v>99.978002199780008</v>
      </c>
    </row>
    <row r="186" spans="1:6" ht="12.75" customHeight="1" x14ac:dyDescent="0.2">
      <c r="A186" s="63">
        <v>3238</v>
      </c>
      <c r="B186" s="64" t="s">
        <v>373</v>
      </c>
      <c r="C186" s="247" t="s">
        <v>374</v>
      </c>
      <c r="D186" s="194">
        <v>2500</v>
      </c>
      <c r="E186" s="194">
        <v>2584.88</v>
      </c>
      <c r="F186" s="45">
        <f t="shared" si="26"/>
        <v>103.3952</v>
      </c>
    </row>
    <row r="187" spans="1:6" ht="12.75" customHeight="1" x14ac:dyDescent="0.2">
      <c r="A187" s="63">
        <v>3239</v>
      </c>
      <c r="B187" s="64" t="s">
        <v>375</v>
      </c>
      <c r="C187" s="247" t="s">
        <v>376</v>
      </c>
      <c r="D187" s="194">
        <v>300</v>
      </c>
      <c r="E187" s="194">
        <v>700</v>
      </c>
      <c r="F187" s="45">
        <f t="shared" si="26"/>
        <v>233.33333333333334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6363.2199999999993</v>
      </c>
      <c r="E194" s="60">
        <f t="shared" si="36"/>
        <v>11619.83</v>
      </c>
      <c r="F194" s="45">
        <f t="shared" si="26"/>
        <v>182.60927643551537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208.16</v>
      </c>
      <c r="E196" s="194">
        <v>424.88</v>
      </c>
      <c r="F196" s="45">
        <f t="shared" si="26"/>
        <v>204.1122213681783</v>
      </c>
    </row>
    <row r="197" spans="1:6" ht="12.75" customHeight="1" x14ac:dyDescent="0.2">
      <c r="A197" s="63">
        <v>3293</v>
      </c>
      <c r="B197" s="64" t="s">
        <v>395</v>
      </c>
      <c r="C197" s="247" t="s">
        <v>396</v>
      </c>
      <c r="D197" s="194">
        <v>1100</v>
      </c>
      <c r="E197" s="194">
        <v>1100</v>
      </c>
      <c r="F197" s="45">
        <f t="shared" si="26"/>
        <v>100</v>
      </c>
    </row>
    <row r="198" spans="1:6" ht="12.75" customHeight="1" x14ac:dyDescent="0.2">
      <c r="A198" s="63">
        <v>3294</v>
      </c>
      <c r="B198" s="64" t="s">
        <v>397</v>
      </c>
      <c r="C198" s="247" t="s">
        <v>398</v>
      </c>
      <c r="D198" s="194">
        <v>96.5</v>
      </c>
      <c r="E198" s="194">
        <v>145</v>
      </c>
      <c r="F198" s="45">
        <f t="shared" si="26"/>
        <v>150.25906735751295</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2970.56</v>
      </c>
      <c r="E201" s="194">
        <v>7453.95</v>
      </c>
      <c r="F201" s="45">
        <f t="shared" si="26"/>
        <v>250.92743455779382</v>
      </c>
    </row>
    <row r="202" spans="1:6" ht="12.75" customHeight="1" x14ac:dyDescent="0.2">
      <c r="A202" s="63">
        <v>34</v>
      </c>
      <c r="B202" s="183" t="s">
        <v>405</v>
      </c>
      <c r="C202" s="247" t="s">
        <v>406</v>
      </c>
      <c r="D202" s="60">
        <f t="shared" ref="D202:E202" si="37">D203+D208+D216</f>
        <v>150</v>
      </c>
      <c r="E202" s="60">
        <f t="shared" si="37"/>
        <v>215.68</v>
      </c>
      <c r="F202" s="45">
        <f t="shared" si="26"/>
        <v>143.78666666666666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150</v>
      </c>
      <c r="E216" s="60">
        <f t="shared" si="40"/>
        <v>215.68</v>
      </c>
      <c r="F216" s="45">
        <f t="shared" si="26"/>
        <v>143.78666666666666</v>
      </c>
    </row>
    <row r="217" spans="1:6" ht="12.75" customHeight="1" x14ac:dyDescent="0.2">
      <c r="A217" s="63">
        <v>3431</v>
      </c>
      <c r="B217" s="182" t="s">
        <v>435</v>
      </c>
      <c r="C217" s="247" t="s">
        <v>436</v>
      </c>
      <c r="D217" s="194">
        <v>150</v>
      </c>
      <c r="E217" s="194">
        <v>215.68</v>
      </c>
      <c r="F217" s="45">
        <f t="shared" si="26"/>
        <v>143.78666666666666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4702.99</v>
      </c>
      <c r="E262" s="60">
        <f t="shared" si="55"/>
        <v>7608.12</v>
      </c>
      <c r="F262" s="45">
        <f t="shared" ref="F262:F268" si="56">IF(D262&lt;&gt;0,IF(E262/D262&gt;=100,"&gt;&gt;100",E262/D262*100),"-")</f>
        <v>161.77197910265596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4702.99</v>
      </c>
      <c r="E269" s="60">
        <f t="shared" si="58"/>
        <v>7608.12</v>
      </c>
      <c r="F269" s="45">
        <f t="shared" ref="F269:F272" si="59">IF(D269&lt;&gt;0,IF(E269/D269&gt;=100,"&gt;&gt;100",E269/D269*100),"-")</f>
        <v>161.77197910265596</v>
      </c>
    </row>
    <row r="270" spans="1:6" ht="12.75" customHeight="1" x14ac:dyDescent="0.2">
      <c r="A270" s="63">
        <v>3721</v>
      </c>
      <c r="B270" s="65" t="s">
        <v>532</v>
      </c>
      <c r="C270" s="247" t="s">
        <v>533</v>
      </c>
      <c r="D270" s="194">
        <v>4702.99</v>
      </c>
      <c r="E270" s="194">
        <v>7608.12</v>
      </c>
      <c r="F270" s="45">
        <f t="shared" si="59"/>
        <v>161.77197910265596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818393.79000000015</v>
      </c>
      <c r="E299" s="60">
        <f>E152-E297+E298</f>
        <v>964475.28000000014</v>
      </c>
      <c r="F299" s="45">
        <f t="shared" si="68"/>
        <v>117.8497798718634</v>
      </c>
    </row>
    <row r="300" spans="1:6" ht="12.75" customHeight="1" x14ac:dyDescent="0.2">
      <c r="A300" s="63" t="s">
        <v>581</v>
      </c>
      <c r="B300" s="64" t="s">
        <v>592</v>
      </c>
      <c r="C300" s="247" t="s">
        <v>593</v>
      </c>
      <c r="D300" s="60">
        <f>IF(D6&gt;=D299,D6-D299,0)</f>
        <v>6507.3099999997066</v>
      </c>
      <c r="E300" s="60">
        <f>IF(E6&gt;=E299,E6-E299,0)</f>
        <v>0</v>
      </c>
      <c r="F300" s="45">
        <f t="shared" si="68"/>
        <v>0</v>
      </c>
    </row>
    <row r="301" spans="1:6" ht="12.75" customHeight="1" x14ac:dyDescent="0.2">
      <c r="A301" s="63" t="s">
        <v>581</v>
      </c>
      <c r="B301" s="64" t="s">
        <v>594</v>
      </c>
      <c r="C301" s="247" t="s">
        <v>595</v>
      </c>
      <c r="D301" s="60">
        <f>IF(D299&gt;=D6,D299-D6,0)</f>
        <v>0</v>
      </c>
      <c r="E301" s="60">
        <f>IF(E299&gt;=E6,E299-E6,0)</f>
        <v>74374.580000000191</v>
      </c>
      <c r="F301" s="45" t="str">
        <f t="shared" si="68"/>
        <v>-</v>
      </c>
    </row>
    <row r="302" spans="1:6" ht="12.75" customHeight="1" x14ac:dyDescent="0.2">
      <c r="A302" s="63">
        <v>92211</v>
      </c>
      <c r="B302" s="64" t="s">
        <v>596</v>
      </c>
      <c r="C302" s="247" t="s">
        <v>597</v>
      </c>
      <c r="D302" s="194">
        <v>2523.65</v>
      </c>
      <c r="E302" s="327">
        <v>7695.09</v>
      </c>
      <c r="F302" s="45">
        <f t="shared" si="68"/>
        <v>304.91906563905451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69775.06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1335.87</v>
      </c>
      <c r="E360" s="60">
        <f t="shared" si="86"/>
        <v>1438.2</v>
      </c>
      <c r="F360" s="45">
        <f t="shared" si="72"/>
        <v>107.66017651418179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1335.87</v>
      </c>
      <c r="E373" s="60">
        <f t="shared" si="90"/>
        <v>1438.2</v>
      </c>
      <c r="F373" s="45">
        <f t="shared" si="72"/>
        <v>107.66017651418179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897</v>
      </c>
      <c r="E379" s="60">
        <f t="shared" si="92"/>
        <v>998.2</v>
      </c>
      <c r="F379" s="45">
        <f t="shared" si="72"/>
        <v>111.28205128205128</v>
      </c>
    </row>
    <row r="380" spans="1:6" ht="12.75" customHeight="1" x14ac:dyDescent="0.2">
      <c r="A380" s="63">
        <v>4221</v>
      </c>
      <c r="B380" s="64" t="s">
        <v>647</v>
      </c>
      <c r="C380" s="247" t="s">
        <v>739</v>
      </c>
      <c r="D380" s="194">
        <v>897</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998.2</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438.87</v>
      </c>
      <c r="E393" s="60">
        <f t="shared" si="94"/>
        <v>440</v>
      </c>
      <c r="F393" s="45">
        <f t="shared" si="72"/>
        <v>100.25747943582381</v>
      </c>
    </row>
    <row r="394" spans="1:6" ht="12.75" customHeight="1" x14ac:dyDescent="0.2">
      <c r="A394" s="63">
        <v>4241</v>
      </c>
      <c r="B394" s="64" t="s">
        <v>756</v>
      </c>
      <c r="C394" s="247" t="s">
        <v>757</v>
      </c>
      <c r="D394" s="194">
        <v>438.87</v>
      </c>
      <c r="E394" s="194">
        <v>440</v>
      </c>
      <c r="F394" s="45">
        <f t="shared" si="72"/>
        <v>100.25747943582381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1335.87</v>
      </c>
      <c r="E418" s="60">
        <f t="shared" si="102"/>
        <v>1438.2</v>
      </c>
      <c r="F418" s="45">
        <f t="shared" si="72"/>
        <v>107.66017651418179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824901.09999999986</v>
      </c>
      <c r="E422" s="60">
        <f>E6+E308</f>
        <v>890100.7</v>
      </c>
      <c r="F422" s="45">
        <f t="shared" si="72"/>
        <v>107.90392933164958</v>
      </c>
    </row>
    <row r="423" spans="1:6" ht="12.75" customHeight="1" x14ac:dyDescent="0.2">
      <c r="A423" s="63" t="s">
        <v>581</v>
      </c>
      <c r="B423" s="64" t="s">
        <v>804</v>
      </c>
      <c r="C423" s="247" t="s">
        <v>805</v>
      </c>
      <c r="D423" s="60">
        <f t="shared" ref="D423:E423" si="103">D299+D360</f>
        <v>819729.66000000015</v>
      </c>
      <c r="E423" s="60">
        <f t="shared" si="103"/>
        <v>965913.4800000001</v>
      </c>
      <c r="F423" s="45">
        <f t="shared" si="72"/>
        <v>117.83317441508703</v>
      </c>
    </row>
    <row r="424" spans="1:6" ht="12.75" customHeight="1" x14ac:dyDescent="0.2">
      <c r="A424" s="63" t="s">
        <v>581</v>
      </c>
      <c r="B424" s="64" t="s">
        <v>806</v>
      </c>
      <c r="C424" s="247" t="s">
        <v>807</v>
      </c>
      <c r="D424" s="60">
        <f t="shared" ref="D424:E424" si="104">IF(D422&gt;=D423,D422-D423,0)</f>
        <v>5171.4399999997113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75812.780000000144</v>
      </c>
      <c r="F425" s="45" t="str">
        <f t="shared" si="72"/>
        <v>-</v>
      </c>
    </row>
    <row r="426" spans="1:6" ht="12.75" customHeight="1" x14ac:dyDescent="0.2">
      <c r="A426" s="251" t="s">
        <v>810</v>
      </c>
      <c r="B426" s="183" t="s">
        <v>811</v>
      </c>
      <c r="C426" s="252" t="s">
        <v>812</v>
      </c>
      <c r="D426" s="60">
        <f t="shared" ref="D426:E426" si="106">IF(D302-D303+D419-D420&gt;=0,D302-D303+D419-D420,0)</f>
        <v>2523.65</v>
      </c>
      <c r="E426" s="60">
        <f t="shared" si="106"/>
        <v>7695.09</v>
      </c>
      <c r="F426" s="45">
        <f t="shared" si="72"/>
        <v>304.91906563905451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69775.06</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824901.09999999986</v>
      </c>
      <c r="E643" s="60">
        <f>E422+E430</f>
        <v>890100.7</v>
      </c>
      <c r="F643" s="45">
        <f t="shared" si="109"/>
        <v>107.90392933164958</v>
      </c>
    </row>
    <row r="644" spans="1:6" ht="12.75" customHeight="1" x14ac:dyDescent="0.2">
      <c r="A644" s="63" t="s">
        <v>581</v>
      </c>
      <c r="B644" s="64" t="s">
        <v>1237</v>
      </c>
      <c r="C644" s="247" t="s">
        <v>1238</v>
      </c>
      <c r="D644" s="60">
        <f>D423+D535</f>
        <v>819729.66000000015</v>
      </c>
      <c r="E644" s="60">
        <f>E423+E535</f>
        <v>965913.4800000001</v>
      </c>
      <c r="F644" s="45">
        <f t="shared" si="109"/>
        <v>117.83317441508703</v>
      </c>
    </row>
    <row r="645" spans="1:6" ht="12.75" customHeight="1" x14ac:dyDescent="0.2">
      <c r="A645" s="63" t="s">
        <v>581</v>
      </c>
      <c r="B645" s="64" t="s">
        <v>1239</v>
      </c>
      <c r="C645" s="247" t="s">
        <v>1240</v>
      </c>
      <c r="D645" s="60">
        <f t="shared" ref="D645:E645" si="163">IF(D643&gt;=D644,D643-D644,0)</f>
        <v>5171.4399999997113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75812.780000000144</v>
      </c>
      <c r="F646" s="45" t="str">
        <f t="shared" si="109"/>
        <v>-</v>
      </c>
    </row>
    <row r="647" spans="1:6" ht="24" x14ac:dyDescent="0.2">
      <c r="A647" s="251" t="s">
        <v>1243</v>
      </c>
      <c r="B647" s="64" t="s">
        <v>1244</v>
      </c>
      <c r="C647" s="252" t="s">
        <v>1243</v>
      </c>
      <c r="D647" s="60">
        <f>IF(D426-D427+D641-D642&gt;=0,D426-D427+D641-D642,0)</f>
        <v>2523.65</v>
      </c>
      <c r="E647" s="60">
        <f>IF(E426-E427+E641-E642&gt;=0,E426-E427+E641-E642,0)</f>
        <v>7695.09</v>
      </c>
      <c r="F647" s="45">
        <f t="shared" si="109"/>
        <v>304.91906563905451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7695.0899999997109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68117.690000000148</v>
      </c>
      <c r="F650" s="45" t="str">
        <f t="shared" si="109"/>
        <v>-</v>
      </c>
    </row>
    <row r="651" spans="1:6" ht="24" x14ac:dyDescent="0.2">
      <c r="A651" s="249" t="s">
        <v>1251</v>
      </c>
      <c r="B651" s="184" t="s">
        <v>1252</v>
      </c>
      <c r="C651" s="250" t="s">
        <v>1251</v>
      </c>
      <c r="D651" s="196">
        <v>64827.11</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200</v>
      </c>
      <c r="E654" s="194">
        <v>0.13</v>
      </c>
      <c r="F654" s="45">
        <f t="shared" si="167"/>
        <v>6.5000000000000002E-2</v>
      </c>
    </row>
    <row r="655" spans="1:6" ht="12.75" customHeight="1" x14ac:dyDescent="0.2">
      <c r="A655" s="63" t="s">
        <v>1258</v>
      </c>
      <c r="B655" s="64" t="s">
        <v>1259</v>
      </c>
      <c r="C655" s="247" t="s">
        <v>1258</v>
      </c>
      <c r="D655" s="194">
        <v>200</v>
      </c>
      <c r="E655" s="194">
        <v>0.13</v>
      </c>
      <c r="F655" s="45">
        <f t="shared" si="167"/>
        <v>6.5000000000000002E-2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32</v>
      </c>
      <c r="E658" s="253">
        <v>34</v>
      </c>
      <c r="F658" s="45">
        <f t="shared" si="167"/>
        <v>106.25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32</v>
      </c>
      <c r="F660" s="45">
        <f t="shared" si="167"/>
        <v>106.66666666666667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725788.32</v>
      </c>
      <c r="E683" s="192">
        <v>787919.03</v>
      </c>
      <c r="F683" s="71">
        <f t="shared" si="167"/>
        <v>108.56044500688577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320</v>
      </c>
      <c r="E724" s="192">
        <v>560</v>
      </c>
      <c r="F724" s="71">
        <f t="shared" si="167"/>
        <v>175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8328.69</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0</v>
      </c>
      <c r="F732" s="71">
        <f t="shared" si="167"/>
        <v>0</v>
      </c>
    </row>
    <row r="733" spans="1:6" ht="12.75" customHeight="1" x14ac:dyDescent="0.2">
      <c r="A733" s="70">
        <v>31215</v>
      </c>
      <c r="B733" s="65" t="s">
        <v>1395</v>
      </c>
      <c r="C733" s="278" t="s">
        <v>1396</v>
      </c>
      <c r="D733" s="192">
        <v>398.17</v>
      </c>
      <c r="E733" s="192">
        <v>441.44</v>
      </c>
      <c r="F733" s="71">
        <f t="shared" si="167"/>
        <v>110.8672175201547</v>
      </c>
    </row>
    <row r="734" spans="1:6" ht="12.75" customHeight="1" x14ac:dyDescent="0.2">
      <c r="A734" s="70">
        <v>32121</v>
      </c>
      <c r="B734" s="65" t="s">
        <v>1397</v>
      </c>
      <c r="C734" s="278" t="s">
        <v>1398</v>
      </c>
      <c r="D734" s="192">
        <v>14481.96</v>
      </c>
      <c r="E734" s="192">
        <v>16252.86</v>
      </c>
      <c r="F734" s="71">
        <f t="shared" si="167"/>
        <v>112.2283171614892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2389.0500000000002</v>
      </c>
      <c r="E736" s="194">
        <v>3418.75</v>
      </c>
      <c r="F736" s="45">
        <f t="shared" si="167"/>
        <v>143.10081413113997</v>
      </c>
    </row>
    <row r="737" spans="1:6" ht="12.75" customHeight="1" x14ac:dyDescent="0.2">
      <c r="A737" s="63" t="s">
        <v>1403</v>
      </c>
      <c r="B737" s="64" t="s">
        <v>1404</v>
      </c>
      <c r="C737" s="247" t="s">
        <v>1403</v>
      </c>
      <c r="D737" s="194">
        <v>1000.1</v>
      </c>
      <c r="E737" s="194">
        <v>999.88</v>
      </c>
      <c r="F737" s="45">
        <f t="shared" si="167"/>
        <v>99.978002199780008</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300</v>
      </c>
      <c r="E740" s="192">
        <v>700</v>
      </c>
      <c r="F740" s="71">
        <f t="shared" si="167"/>
        <v>233.33333333333334</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208.16</v>
      </c>
      <c r="E742" s="192">
        <v>424.88</v>
      </c>
      <c r="F742" s="71">
        <f t="shared" si="169"/>
        <v>204.1122213681783</v>
      </c>
    </row>
    <row r="743" spans="1:6" ht="12.75" customHeight="1" x14ac:dyDescent="0.2">
      <c r="A743" s="70" t="s">
        <v>1415</v>
      </c>
      <c r="B743" s="65" t="s">
        <v>1416</v>
      </c>
      <c r="C743" s="277" t="s">
        <v>1415</v>
      </c>
      <c r="D743" s="192"/>
      <c r="E743" s="192">
        <v>145</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4702.99</v>
      </c>
      <c r="E850" s="194">
        <v>7608.12</v>
      </c>
      <c r="F850" s="45">
        <f t="shared" si="169"/>
        <v>161.77197910265596</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election activeCell="J31" sqref="J3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461810.37</v>
      </c>
      <c r="E6" s="180">
        <f t="shared" si="0"/>
        <v>455071.04000000004</v>
      </c>
      <c r="F6" s="181">
        <f t="shared" ref="F6:F298" si="1">IF(D6&gt;0,IF(E6/D6&gt;=100,"&gt;&gt;100",E6/D6*100),"-")</f>
        <v>98.540671574785136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389288.17</v>
      </c>
      <c r="E7" s="79">
        <f t="shared" si="2"/>
        <v>380428.04000000004</v>
      </c>
      <c r="F7" s="71">
        <f t="shared" si="1"/>
        <v>97.724017660233571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389288.17</v>
      </c>
      <c r="E12" s="79">
        <f t="shared" si="3"/>
        <v>380428.04000000004</v>
      </c>
      <c r="F12" s="71">
        <f t="shared" si="1"/>
        <v>97.724017660233571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303034.46999999997</v>
      </c>
      <c r="E13" s="79">
        <f t="shared" si="4"/>
        <v>303034.46999999997</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315154.46999999997</v>
      </c>
      <c r="E15" s="192">
        <v>315154.46999999997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12120</v>
      </c>
      <c r="E18" s="192">
        <v>12120</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16253.909999999974</v>
      </c>
      <c r="E19" s="79">
        <f t="shared" si="5"/>
        <v>8139.4000000000233</v>
      </c>
      <c r="F19" s="71">
        <f t="shared" si="1"/>
        <v>50.076566192381009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182837.93</v>
      </c>
      <c r="E20" s="192">
        <v>182837.93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7321.11</v>
      </c>
      <c r="E21" s="192">
        <v>7321.11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64660.02</v>
      </c>
      <c r="E22" s="192">
        <v>64660.02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4779.63</v>
      </c>
      <c r="E23" s="192">
        <v>4779.63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2837.79</v>
      </c>
      <c r="E25" s="192">
        <v>2837.79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51311.63</v>
      </c>
      <c r="E26" s="192">
        <v>52309.83</v>
      </c>
      <c r="F26" s="71">
        <f t="shared" si="1"/>
        <v>101.9453679409522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297494.2</v>
      </c>
      <c r="E28" s="192">
        <v>306606.90999999997</v>
      </c>
      <c r="F28" s="71">
        <f t="shared" si="1"/>
        <v>103.06315551698148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12450.46</v>
      </c>
      <c r="E35" s="79">
        <f t="shared" si="7"/>
        <v>11704.84</v>
      </c>
      <c r="F35" s="71">
        <f t="shared" si="1"/>
        <v>94.01130560637921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12450.46</v>
      </c>
      <c r="E36" s="192">
        <v>12890.46</v>
      </c>
      <c r="F36" s="71">
        <f t="shared" si="1"/>
        <v>103.53400597247008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1185.6199999999999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57549.329999999994</v>
      </c>
      <c r="E45" s="79">
        <f t="shared" si="9"/>
        <v>57549.329999999994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189.52</v>
      </c>
      <c r="E47" s="192">
        <v>189.52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57359.81</v>
      </c>
      <c r="E49" s="192">
        <v>57359.81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6756.89</v>
      </c>
      <c r="E54" s="192">
        <v>13043.14</v>
      </c>
      <c r="F54" s="71">
        <f t="shared" si="1"/>
        <v>193.03466535639916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6756.89</v>
      </c>
      <c r="E55" s="192">
        <v>13043.14</v>
      </c>
      <c r="F55" s="71">
        <f t="shared" si="1"/>
        <v>193.03466535639916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72522.2</v>
      </c>
      <c r="E69" s="79">
        <f>E70+E82+E88+E119+E135+E147+E165+E171</f>
        <v>74643</v>
      </c>
      <c r="F69" s="71">
        <f t="shared" si="1"/>
        <v>102.92434592442039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7695.09</v>
      </c>
      <c r="E147" s="79">
        <f t="shared" si="24"/>
        <v>74643</v>
      </c>
      <c r="F147" s="71">
        <f t="shared" si="1"/>
        <v>970.00814805284926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69775.06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69775.06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7695.09</v>
      </c>
      <c r="E162" s="192">
        <v>4867.9399999999996</v>
      </c>
      <c r="F162" s="71">
        <f t="shared" si="1"/>
        <v>63.260338735479372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64827.11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64827.11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461810.37</v>
      </c>
      <c r="E176" s="79">
        <f>E177+E251</f>
        <v>455071.04</v>
      </c>
      <c r="F176" s="71">
        <f t="shared" si="1"/>
        <v>98.540671574785122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64827.11</v>
      </c>
      <c r="E177" s="79">
        <f>E178+E197+E203+E219+E247+E248</f>
        <v>72985.63</v>
      </c>
      <c r="F177" s="71">
        <f t="shared" si="1"/>
        <v>112.58504351034621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64827.11</v>
      </c>
      <c r="E178" s="79">
        <f>SUM(E179:E181)+E185+E186+SUM(E194:E196)</f>
        <v>72985.63</v>
      </c>
      <c r="F178" s="71">
        <f t="shared" si="1"/>
        <v>112.58504351034621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61427.43</v>
      </c>
      <c r="E179" s="192">
        <v>69775.06</v>
      </c>
      <c r="F179" s="71">
        <f t="shared" si="1"/>
        <v>113.58941762662053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3399.68</v>
      </c>
      <c r="E180" s="192">
        <v>3210.57</v>
      </c>
      <c r="F180" s="71">
        <f t="shared" si="1"/>
        <v>94.437417639307242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396983.26</v>
      </c>
      <c r="E251" s="79">
        <f>+E252+E255-E264+E274+E291</f>
        <v>382085.41</v>
      </c>
      <c r="F251" s="71">
        <f t="shared" si="1"/>
        <v>96.247234707075549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389288.17</v>
      </c>
      <c r="E252" s="79">
        <f>E253-E254</f>
        <v>380428.04</v>
      </c>
      <c r="F252" s="71">
        <f t="shared" si="1"/>
        <v>97.724017660233557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389288.17</v>
      </c>
      <c r="E253" s="192">
        <v>380428.04</v>
      </c>
      <c r="F253" s="71">
        <f t="shared" si="1"/>
        <v>97.724017660233557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7695.0899999999965</v>
      </c>
      <c r="E255" s="79">
        <f>E256-E260</f>
        <v>-68117.69</v>
      </c>
      <c r="F255" s="71">
        <f t="shared" si="1"/>
        <v>-885.20978961909509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193231.82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193231.82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185536.73</v>
      </c>
      <c r="E260" s="79">
        <f>SUM(E261:E263)</f>
        <v>68117.69</v>
      </c>
      <c r="F260" s="71">
        <f t="shared" si="1"/>
        <v>36.713857143003437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68117.69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185536.73</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69775.06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69775.06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69775.06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7695.09</v>
      </c>
      <c r="E303" s="192">
        <v>74643</v>
      </c>
      <c r="F303" s="71">
        <f t="shared" si="43"/>
        <v>970.00814805284926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7695.09</v>
      </c>
      <c r="E335" s="192">
        <v>4867.9399999999996</v>
      </c>
      <c r="F335" s="71">
        <f t="shared" si="43"/>
        <v>63.260338735479372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64827.11</v>
      </c>
      <c r="E337" s="192">
        <v>72985.63</v>
      </c>
      <c r="F337" s="71">
        <f t="shared" si="43"/>
        <v>112.58504351034621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B120" sqref="B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819729.66</v>
      </c>
      <c r="E114" s="60">
        <f t="shared" si="22"/>
        <v>965913.48</v>
      </c>
      <c r="F114" s="45">
        <f t="shared" si="1"/>
        <v>117.83317441508703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819729.66</v>
      </c>
      <c r="E118" s="60">
        <f t="shared" si="24"/>
        <v>965913.48</v>
      </c>
      <c r="F118" s="45">
        <f t="shared" si="1"/>
        <v>117.83317441508703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819729.66</v>
      </c>
      <c r="E120" s="194">
        <v>965913.48</v>
      </c>
      <c r="F120" s="45">
        <f t="shared" si="1"/>
        <v>117.83317441508703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819729.66</v>
      </c>
      <c r="E141" s="81">
        <f t="shared" si="28"/>
        <v>965913.48</v>
      </c>
      <c r="F141" s="61">
        <f t="shared" si="1"/>
        <v>117.83317441508703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16078.39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16078.39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16078.39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16078.39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B103" sqref="B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64827.11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901086.37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899648.17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788851.29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102973.08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215.68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7608.12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1438.2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892927.85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891489.65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784624.95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99042.559999999998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214.02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7608.12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1438.2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72985.63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72985.63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72985.63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2019</v>
      </c>
      <c r="B1" s="392"/>
      <c r="C1" s="392"/>
    </row>
    <row r="2" spans="1:16" ht="33" customHeight="1" x14ac:dyDescent="0.2">
      <c r="A2" s="393" t="s">
        <v>2020</v>
      </c>
      <c r="B2" s="394"/>
      <c r="C2" s="391"/>
      <c r="D2" s="5"/>
      <c r="E2" s="5"/>
      <c r="F2" s="5"/>
      <c r="G2" s="5"/>
      <c r="H2" s="5"/>
      <c r="I2" s="5"/>
      <c r="J2" s="5"/>
      <c r="K2" s="5"/>
      <c r="L2" s="5"/>
      <c r="M2" s="5"/>
      <c r="N2" s="5"/>
      <c r="O2" s="5"/>
      <c r="P2" s="5"/>
    </row>
    <row r="3" spans="1:16" ht="18.75" customHeight="1" x14ac:dyDescent="0.2">
      <c r="A3" s="222" t="s">
        <v>2021</v>
      </c>
      <c r="B3" s="395"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401" t="s">
        <v>2103</v>
      </c>
      <c r="C46" s="391"/>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388" t="s">
        <v>2129</v>
      </c>
      <c r="C59" s="38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Valter</cp:lastModifiedBy>
  <cp:lastPrinted>2025-11-26T12:43:51Z</cp:lastPrinted>
  <dcterms:created xsi:type="dcterms:W3CDTF">2022-04-01T05:14:30Z</dcterms:created>
  <dcterms:modified xsi:type="dcterms:W3CDTF">2026-02-03T08:13:02Z</dcterms:modified>
</cp:coreProperties>
</file>